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4" r:id="rId1"/>
    <sheet name="产业项目" sheetId="9" r:id="rId2"/>
    <sheet name="Sheet1 (2)" sheetId="5" r:id="rId3"/>
    <sheet name="基础设施" sheetId="10" r:id="rId4"/>
  </sheets>
  <definedNames>
    <definedName name="_xlnm._FilterDatabase" localSheetId="1" hidden="1">产业项目!$A$4:$XEQ$16</definedName>
    <definedName name="_xlnm._FilterDatabase" localSheetId="2" hidden="1">'Sheet1 (2)'!$A$5:$S$32</definedName>
    <definedName name="_xlnm._FilterDatabase" localSheetId="3" hidden="1">基础设施!$A$4:$XEM$11</definedName>
    <definedName name="_xlnm._FilterDatabase" localSheetId="0" hidden="1">Sheet1!$5:$57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<sst xmlns="http://schemas.openxmlformats.org/spreadsheetml/2006/main" count="945" uniqueCount="418">
  <si>
    <t>附件2</t>
  </si>
  <si>
    <t>霍城县2025年巩固拓展脱贫攻坚成果和乡村振兴县级项目库汇总表</t>
  </si>
  <si>
    <t>填报单位（盖章）：                                                                                                                        填报日期：     2024年  11  月  21  日</t>
  </si>
  <si>
    <t>项目库编号</t>
  </si>
  <si>
    <t>项目名称</t>
  </si>
  <si>
    <t>项目类别</t>
  </si>
  <si>
    <t>项目子类型</t>
  </si>
  <si>
    <t>建设性质</t>
  </si>
  <si>
    <t>实施地点</t>
  </si>
  <si>
    <t>主要建设内容</t>
  </si>
  <si>
    <t>建设单位</t>
  </si>
  <si>
    <t>建设规模</t>
  </si>
  <si>
    <t>资金规模</t>
  </si>
  <si>
    <t>资金业源</t>
  </si>
  <si>
    <t>项目主管单位</t>
  </si>
  <si>
    <t>责任人</t>
  </si>
  <si>
    <t>绩效目标</t>
  </si>
  <si>
    <t>入库时间</t>
  </si>
  <si>
    <t>审批文号</t>
  </si>
  <si>
    <t>中央衔接资金</t>
  </si>
  <si>
    <t>自治区衔接资金</t>
  </si>
  <si>
    <t>其它涉农整合资金</t>
  </si>
  <si>
    <t>其它资金</t>
  </si>
  <si>
    <t>HC2025001</t>
  </si>
  <si>
    <r>
      <rPr>
        <sz val="14"/>
        <rFont val="宋体"/>
        <charset val="134"/>
      </rPr>
      <t>霍城县</t>
    </r>
    <r>
      <rPr>
        <sz val="14"/>
        <rFont val="Times New Roman"/>
        <charset val="134"/>
      </rPr>
      <t>2025</t>
    </r>
    <r>
      <rPr>
        <sz val="14"/>
        <rFont val="宋体"/>
        <charset val="134"/>
      </rPr>
      <t>年财衔接资金发展产业以奖代补项目</t>
    </r>
  </si>
  <si>
    <t>产业发展类</t>
  </si>
  <si>
    <t>养殖业基地</t>
  </si>
  <si>
    <t>新建</t>
  </si>
  <si>
    <t>霍城县清水河镇、兰干镇、水定镇、惠远镇、萨尔布拉克镇、芦草沟镇、三道河乡、三宫乡、大西沟乡、良繁中心</t>
  </si>
  <si>
    <r>
      <rPr>
        <sz val="14"/>
        <rFont val="宋体"/>
        <charset val="134"/>
      </rPr>
      <t>对当年引进符良种能繁母牛、母骆驼、母羊</t>
    </r>
    <r>
      <rPr>
        <sz val="14"/>
        <rFont val="Times New Roman"/>
        <charset val="134"/>
      </rPr>
      <t>(</t>
    </r>
    <r>
      <rPr>
        <sz val="14"/>
        <rFont val="宋体"/>
        <charset val="134"/>
      </rPr>
      <t>饲养</t>
    </r>
    <r>
      <rPr>
        <sz val="14"/>
        <rFont val="Times New Roman"/>
        <charset val="134"/>
      </rPr>
      <t>3</t>
    </r>
    <r>
      <rPr>
        <sz val="14"/>
        <rFont val="宋体"/>
        <charset val="134"/>
      </rPr>
      <t>个月以上）的，每头能繁母牛补助不超过</t>
    </r>
    <r>
      <rPr>
        <sz val="14"/>
        <rFont val="Times New Roman"/>
        <charset val="134"/>
      </rPr>
      <t>4000</t>
    </r>
    <r>
      <rPr>
        <sz val="14"/>
        <rFont val="宋体"/>
        <charset val="134"/>
      </rPr>
      <t>元、每峰能繁母骆驼补助不超过</t>
    </r>
    <r>
      <rPr>
        <sz val="14"/>
        <rFont val="Times New Roman"/>
        <charset val="134"/>
      </rPr>
      <t>5000</t>
    </r>
    <r>
      <rPr>
        <sz val="14"/>
        <rFont val="宋体"/>
        <charset val="134"/>
      </rPr>
      <t>元、每只能繁母羊补助不超过</t>
    </r>
    <r>
      <rPr>
        <sz val="14"/>
        <rFont val="Times New Roman"/>
        <charset val="134"/>
      </rPr>
      <t>400</t>
    </r>
    <r>
      <rPr>
        <sz val="14"/>
        <rFont val="宋体"/>
        <charset val="134"/>
      </rPr>
      <t>元，对当年自繁扩增的良种母畜</t>
    </r>
    <r>
      <rPr>
        <sz val="14"/>
        <rFont val="Times New Roman"/>
        <charset val="134"/>
      </rPr>
      <t>(</t>
    </r>
    <r>
      <rPr>
        <sz val="14"/>
        <rFont val="宋体"/>
        <charset val="134"/>
      </rPr>
      <t>饲养</t>
    </r>
    <r>
      <rPr>
        <sz val="14"/>
        <rFont val="Times New Roman"/>
        <charset val="134"/>
      </rPr>
      <t>3</t>
    </r>
    <r>
      <rPr>
        <sz val="14"/>
        <rFont val="宋体"/>
        <charset val="134"/>
      </rPr>
      <t>个月以上</t>
    </r>
    <r>
      <rPr>
        <sz val="14"/>
        <rFont val="Times New Roman"/>
        <charset val="134"/>
      </rPr>
      <t>)</t>
    </r>
    <r>
      <rPr>
        <sz val="14"/>
        <rFont val="宋体"/>
        <charset val="134"/>
      </rPr>
      <t>的，按照每头母牛补助</t>
    </r>
    <r>
      <rPr>
        <sz val="14"/>
        <rFont val="Times New Roman"/>
        <charset val="134"/>
      </rPr>
      <t>3000</t>
    </r>
    <r>
      <rPr>
        <sz val="14"/>
        <rFont val="宋体"/>
        <charset val="134"/>
      </rPr>
      <t>元、每峰母骆驼补助</t>
    </r>
    <r>
      <rPr>
        <sz val="14"/>
        <rFont val="Times New Roman"/>
        <charset val="134"/>
      </rPr>
      <t>4000</t>
    </r>
    <r>
      <rPr>
        <sz val="14"/>
        <rFont val="宋体"/>
        <charset val="134"/>
      </rPr>
      <t>元、每只母羊不补助</t>
    </r>
    <r>
      <rPr>
        <sz val="14"/>
        <rFont val="Times New Roman"/>
        <charset val="134"/>
      </rPr>
      <t>300</t>
    </r>
    <r>
      <rPr>
        <sz val="14"/>
        <rFont val="宋体"/>
        <charset val="134"/>
      </rPr>
      <t>元的标准给予补助；对母牛用性控冻精配种并定胎的，按照每头母牛</t>
    </r>
    <r>
      <rPr>
        <sz val="14"/>
        <rFont val="Times New Roman"/>
        <charset val="134"/>
      </rPr>
      <t>200</t>
    </r>
    <r>
      <rPr>
        <sz val="14"/>
        <rFont val="宋体"/>
        <charset val="134"/>
      </rPr>
      <t>元的标准给予补助；对母羊采用人工授精配种并定胎的，按照每只母羊</t>
    </r>
    <r>
      <rPr>
        <sz val="14"/>
        <rFont val="Times New Roman"/>
        <charset val="134"/>
      </rPr>
      <t>40</t>
    </r>
    <r>
      <rPr>
        <sz val="14"/>
        <rFont val="宋体"/>
        <charset val="134"/>
      </rPr>
      <t>元的标准给予补助，新建或扩建砖混结构、容积达到</t>
    </r>
    <r>
      <rPr>
        <sz val="14"/>
        <rFont val="Times New Roman"/>
        <charset val="134"/>
      </rPr>
      <t>20</t>
    </r>
    <r>
      <rPr>
        <sz val="14"/>
        <rFont val="宋体"/>
        <charset val="134"/>
      </rPr>
      <t>立方米</t>
    </r>
    <r>
      <rPr>
        <sz val="14"/>
        <rFont val="Times New Roman"/>
        <charset val="134"/>
      </rPr>
      <t>(</t>
    </r>
    <r>
      <rPr>
        <sz val="14"/>
        <rFont val="宋体"/>
        <charset val="134"/>
      </rPr>
      <t>含</t>
    </r>
    <r>
      <rPr>
        <sz val="14"/>
        <rFont val="Times New Roman"/>
        <charset val="134"/>
      </rPr>
      <t>)</t>
    </r>
    <r>
      <rPr>
        <sz val="14"/>
        <rFont val="宋体"/>
        <charset val="134"/>
      </rPr>
      <t>以上的青贮窖，按照</t>
    </r>
    <r>
      <rPr>
        <sz val="14"/>
        <rFont val="Times New Roman"/>
        <charset val="134"/>
      </rPr>
      <t>1000</t>
    </r>
    <r>
      <rPr>
        <sz val="14"/>
        <rFont val="宋体"/>
        <charset val="134"/>
      </rPr>
      <t>元的标准给予一次性补助。对新建或扩面积</t>
    </r>
    <r>
      <rPr>
        <sz val="14"/>
        <rFont val="Times New Roman"/>
        <charset val="134"/>
      </rPr>
      <t>40</t>
    </r>
    <r>
      <rPr>
        <sz val="14"/>
        <rFont val="宋体"/>
        <charset val="134"/>
      </rPr>
      <t>平方米</t>
    </r>
    <r>
      <rPr>
        <sz val="14"/>
        <rFont val="Times New Roman"/>
        <charset val="134"/>
      </rPr>
      <t>(</t>
    </r>
    <r>
      <rPr>
        <sz val="14"/>
        <rFont val="宋体"/>
        <charset val="134"/>
      </rPr>
      <t>含</t>
    </r>
    <r>
      <rPr>
        <sz val="14"/>
        <rFont val="Times New Roman"/>
        <charset val="134"/>
      </rPr>
      <t>)</t>
    </r>
    <r>
      <rPr>
        <sz val="14"/>
        <rFont val="宋体"/>
        <charset val="134"/>
      </rPr>
      <t>以上的养殖圈舍，符合养殖要求的，按照</t>
    </r>
    <r>
      <rPr>
        <sz val="14"/>
        <rFont val="Times New Roman"/>
        <charset val="134"/>
      </rPr>
      <t>1000</t>
    </r>
    <r>
      <rPr>
        <sz val="14"/>
        <rFont val="宋体"/>
        <charset val="134"/>
      </rPr>
      <t>元的标准给予一次性补助。对应用粮食增产先进技术，玉米单产提升</t>
    </r>
    <r>
      <rPr>
        <sz val="14"/>
        <rFont val="Times New Roman"/>
        <charset val="134"/>
      </rPr>
      <t>3%</t>
    </r>
    <r>
      <rPr>
        <sz val="14"/>
        <rFont val="宋体"/>
        <charset val="134"/>
      </rPr>
      <t>以上的，按照每亩不超过</t>
    </r>
    <r>
      <rPr>
        <sz val="14"/>
        <rFont val="Times New Roman"/>
        <charset val="134"/>
      </rPr>
      <t>150</t>
    </r>
    <r>
      <rPr>
        <sz val="14"/>
        <rFont val="宋体"/>
        <charset val="134"/>
      </rPr>
      <t>元的标准给予补助，对对实施耕地冬翻的，按照每亩</t>
    </r>
    <r>
      <rPr>
        <sz val="14"/>
        <rFont val="Times New Roman"/>
        <charset val="134"/>
      </rPr>
      <t>15</t>
    </r>
    <r>
      <rPr>
        <sz val="14"/>
        <rFont val="宋体"/>
        <charset val="134"/>
      </rPr>
      <t>元的标准给予补助，对实施节水滴灌灌溉模式，实现水肥一体化种植的，按照每亩</t>
    </r>
    <r>
      <rPr>
        <sz val="14"/>
        <rFont val="Times New Roman"/>
        <charset val="134"/>
      </rPr>
      <t>30</t>
    </r>
    <r>
      <rPr>
        <sz val="14"/>
        <rFont val="宋体"/>
        <charset val="134"/>
      </rPr>
      <t>元的标准给予补助。庭院种植面积在</t>
    </r>
    <r>
      <rPr>
        <sz val="14"/>
        <rFont val="Times New Roman"/>
        <charset val="134"/>
      </rPr>
      <t>0.2</t>
    </r>
    <r>
      <rPr>
        <sz val="14"/>
        <rFont val="宋体"/>
        <charset val="134"/>
      </rPr>
      <t>亩以上并产生一定效益的，按照每亩</t>
    </r>
    <r>
      <rPr>
        <sz val="14"/>
        <rFont val="Times New Roman"/>
        <charset val="134"/>
      </rPr>
      <t>1000</t>
    </r>
    <r>
      <rPr>
        <sz val="14"/>
        <rFont val="宋体"/>
        <charset val="134"/>
      </rPr>
      <t>元的标准给予补助。支持稳岗就业，连续务工</t>
    </r>
    <r>
      <rPr>
        <sz val="14"/>
        <rFont val="Times New Roman"/>
        <charset val="134"/>
      </rPr>
      <t>3</t>
    </r>
    <r>
      <rPr>
        <sz val="14"/>
        <rFont val="宋体"/>
        <charset val="134"/>
      </rPr>
      <t>个月以上，疆外</t>
    </r>
    <r>
      <rPr>
        <sz val="14"/>
        <rFont val="Times New Roman"/>
        <charset val="134"/>
      </rPr>
      <t>2000</t>
    </r>
    <r>
      <rPr>
        <sz val="14"/>
        <rFont val="宋体"/>
        <charset val="134"/>
      </rPr>
      <t>元</t>
    </r>
    <r>
      <rPr>
        <sz val="14"/>
        <rFont val="Times New Roman"/>
        <charset val="134"/>
      </rPr>
      <t>/</t>
    </r>
    <r>
      <rPr>
        <sz val="14"/>
        <rFont val="宋体"/>
        <charset val="134"/>
      </rPr>
      <t>人、疆内跨地州（含兵团）</t>
    </r>
    <r>
      <rPr>
        <sz val="14"/>
        <rFont val="Times New Roman"/>
        <charset val="134"/>
      </rPr>
      <t>1000</t>
    </r>
    <r>
      <rPr>
        <sz val="14"/>
        <rFont val="宋体"/>
        <charset val="134"/>
      </rPr>
      <t>元</t>
    </r>
    <r>
      <rPr>
        <sz val="14"/>
        <rFont val="Times New Roman"/>
        <charset val="134"/>
      </rPr>
      <t>/</t>
    </r>
    <r>
      <rPr>
        <sz val="14"/>
        <rFont val="宋体"/>
        <charset val="134"/>
      </rPr>
      <t>人。支持自主创业，对取得相关资质或营业许可，生产或经营面积在</t>
    </r>
    <r>
      <rPr>
        <sz val="14"/>
        <rFont val="Times New Roman"/>
        <charset val="134"/>
      </rPr>
      <t>20</t>
    </r>
    <r>
      <rPr>
        <sz val="14"/>
        <rFont val="宋体"/>
        <charset val="134"/>
      </rPr>
      <t>平方米</t>
    </r>
    <r>
      <rPr>
        <sz val="14"/>
        <rFont val="Times New Roman"/>
        <charset val="134"/>
      </rPr>
      <t>(</t>
    </r>
    <r>
      <rPr>
        <sz val="14"/>
        <rFont val="宋体"/>
        <charset val="134"/>
      </rPr>
      <t>含</t>
    </r>
    <r>
      <rPr>
        <sz val="14"/>
        <rFont val="Times New Roman"/>
        <charset val="134"/>
      </rPr>
      <t>)</t>
    </r>
    <r>
      <rPr>
        <sz val="14"/>
        <rFont val="宋体"/>
        <charset val="134"/>
      </rPr>
      <t>以上，正常经营至少</t>
    </r>
    <r>
      <rPr>
        <sz val="14"/>
        <rFont val="Times New Roman"/>
        <charset val="134"/>
      </rPr>
      <t>6</t>
    </r>
    <r>
      <rPr>
        <sz val="14"/>
        <rFont val="宋体"/>
        <charset val="134"/>
      </rPr>
      <t>个月的，按照</t>
    </r>
    <r>
      <rPr>
        <sz val="14"/>
        <rFont val="Times New Roman"/>
        <charset val="134"/>
      </rPr>
      <t>2000</t>
    </r>
    <r>
      <rPr>
        <sz val="14"/>
        <rFont val="宋体"/>
        <charset val="134"/>
      </rPr>
      <t>元标准给予一次性补助；生产或经营面积不足</t>
    </r>
    <r>
      <rPr>
        <sz val="14"/>
        <rFont val="Times New Roman"/>
        <charset val="134"/>
      </rPr>
      <t>20</t>
    </r>
    <r>
      <rPr>
        <sz val="14"/>
        <rFont val="宋体"/>
        <charset val="134"/>
      </rPr>
      <t>平方米</t>
    </r>
    <r>
      <rPr>
        <sz val="14"/>
        <rFont val="Times New Roman"/>
        <charset val="134"/>
      </rPr>
      <t>(</t>
    </r>
    <r>
      <rPr>
        <sz val="14"/>
        <rFont val="宋体"/>
        <charset val="134"/>
      </rPr>
      <t>包括餐车、零售点等移动式摊位</t>
    </r>
    <r>
      <rPr>
        <sz val="14"/>
        <rFont val="Times New Roman"/>
        <charset val="134"/>
      </rPr>
      <t>)</t>
    </r>
    <r>
      <rPr>
        <sz val="14"/>
        <rFont val="宋体"/>
        <charset val="134"/>
      </rPr>
      <t>，正常经营至少</t>
    </r>
    <r>
      <rPr>
        <sz val="14"/>
        <rFont val="Times New Roman"/>
        <charset val="134"/>
      </rPr>
      <t>3</t>
    </r>
    <r>
      <rPr>
        <sz val="14"/>
        <rFont val="宋体"/>
        <charset val="134"/>
      </rPr>
      <t>个月的，按照</t>
    </r>
    <r>
      <rPr>
        <sz val="14"/>
        <rFont val="Times New Roman"/>
        <charset val="134"/>
      </rPr>
      <t>1000</t>
    </r>
    <r>
      <rPr>
        <sz val="14"/>
        <rFont val="宋体"/>
        <charset val="134"/>
      </rPr>
      <t>元的标准给予一次性补助，预计补助290</t>
    </r>
    <r>
      <rPr>
        <sz val="14"/>
        <rFont val="Times New Roman"/>
        <charset val="134"/>
      </rPr>
      <t>0</t>
    </r>
    <r>
      <rPr>
        <sz val="14"/>
        <rFont val="宋体"/>
        <charset val="134"/>
      </rPr>
      <t>户。</t>
    </r>
  </si>
  <si>
    <t>户</t>
  </si>
  <si>
    <t>农业农村局</t>
  </si>
  <si>
    <t>王金虎</t>
  </si>
  <si>
    <t>通过入户产业奖补，提高脱贫群众和监测人口自主发展产业积极性，不断提升自我造血能力，实现脱贫人口户均增收不低于8000元。</t>
  </si>
  <si>
    <t>HC2025002</t>
  </si>
  <si>
    <r>
      <rPr>
        <sz val="14"/>
        <rFont val="宋体"/>
        <charset val="134"/>
      </rPr>
      <t>霍城县</t>
    </r>
    <r>
      <rPr>
        <sz val="14"/>
        <rFont val="Times New Roman"/>
        <charset val="134"/>
      </rPr>
      <t>2025</t>
    </r>
    <r>
      <rPr>
        <sz val="14"/>
        <rFont val="宋体"/>
        <charset val="134"/>
      </rPr>
      <t>年财衔接资产业到户已奖代补项目</t>
    </r>
  </si>
  <si>
    <r>
      <rPr>
        <sz val="14"/>
        <rFont val="宋体"/>
        <charset val="134"/>
      </rPr>
      <t>对当年引进符良种能繁母牛、母骆驼、母羊</t>
    </r>
    <r>
      <rPr>
        <sz val="14"/>
        <rFont val="Times New Roman"/>
        <charset val="134"/>
      </rPr>
      <t>(</t>
    </r>
    <r>
      <rPr>
        <sz val="14"/>
        <rFont val="宋体"/>
        <charset val="134"/>
      </rPr>
      <t>饲养</t>
    </r>
    <r>
      <rPr>
        <sz val="14"/>
        <rFont val="Times New Roman"/>
        <charset val="134"/>
      </rPr>
      <t>3</t>
    </r>
    <r>
      <rPr>
        <sz val="14"/>
        <rFont val="宋体"/>
        <charset val="134"/>
      </rPr>
      <t>个月以上）的，每头能繁母牛补助不超过</t>
    </r>
    <r>
      <rPr>
        <sz val="14"/>
        <rFont val="Times New Roman"/>
        <charset val="134"/>
      </rPr>
      <t>4000</t>
    </r>
    <r>
      <rPr>
        <sz val="14"/>
        <rFont val="宋体"/>
        <charset val="134"/>
      </rPr>
      <t>元、每峰能繁母骆驼补助不超过</t>
    </r>
    <r>
      <rPr>
        <sz val="14"/>
        <rFont val="Times New Roman"/>
        <charset val="134"/>
      </rPr>
      <t>5000</t>
    </r>
    <r>
      <rPr>
        <sz val="14"/>
        <rFont val="宋体"/>
        <charset val="134"/>
      </rPr>
      <t>元、每只能繁母羊补助不超过</t>
    </r>
    <r>
      <rPr>
        <sz val="14"/>
        <rFont val="Times New Roman"/>
        <charset val="134"/>
      </rPr>
      <t>400</t>
    </r>
    <r>
      <rPr>
        <sz val="14"/>
        <rFont val="宋体"/>
        <charset val="134"/>
      </rPr>
      <t>元，对当年自繁扩增的良种母畜</t>
    </r>
    <r>
      <rPr>
        <sz val="14"/>
        <rFont val="Times New Roman"/>
        <charset val="134"/>
      </rPr>
      <t>(</t>
    </r>
    <r>
      <rPr>
        <sz val="14"/>
        <rFont val="宋体"/>
        <charset val="134"/>
      </rPr>
      <t>饲养</t>
    </r>
    <r>
      <rPr>
        <sz val="14"/>
        <rFont val="Times New Roman"/>
        <charset val="134"/>
      </rPr>
      <t>3</t>
    </r>
    <r>
      <rPr>
        <sz val="14"/>
        <rFont val="宋体"/>
        <charset val="134"/>
      </rPr>
      <t>个月以上</t>
    </r>
    <r>
      <rPr>
        <sz val="14"/>
        <rFont val="Times New Roman"/>
        <charset val="134"/>
      </rPr>
      <t>)</t>
    </r>
    <r>
      <rPr>
        <sz val="14"/>
        <rFont val="宋体"/>
        <charset val="134"/>
      </rPr>
      <t>的，按照每头母牛补助</t>
    </r>
    <r>
      <rPr>
        <sz val="14"/>
        <rFont val="Times New Roman"/>
        <charset val="134"/>
      </rPr>
      <t>3000</t>
    </r>
    <r>
      <rPr>
        <sz val="14"/>
        <rFont val="宋体"/>
        <charset val="134"/>
      </rPr>
      <t>元、每峰母骆驼补助</t>
    </r>
    <r>
      <rPr>
        <sz val="14"/>
        <rFont val="Times New Roman"/>
        <charset val="134"/>
      </rPr>
      <t>4000</t>
    </r>
    <r>
      <rPr>
        <sz val="14"/>
        <rFont val="宋体"/>
        <charset val="134"/>
      </rPr>
      <t>元、每只母羊不补助</t>
    </r>
    <r>
      <rPr>
        <sz val="14"/>
        <rFont val="Times New Roman"/>
        <charset val="134"/>
      </rPr>
      <t>300</t>
    </r>
    <r>
      <rPr>
        <sz val="14"/>
        <rFont val="宋体"/>
        <charset val="134"/>
      </rPr>
      <t>元的标准给予补助；对母牛用性控冻精配种并定胎的，按照每头母牛</t>
    </r>
    <r>
      <rPr>
        <sz val="14"/>
        <rFont val="Times New Roman"/>
        <charset val="134"/>
      </rPr>
      <t>200</t>
    </r>
    <r>
      <rPr>
        <sz val="14"/>
        <rFont val="宋体"/>
        <charset val="134"/>
      </rPr>
      <t>元的标准给予补助；对母羊采用人工授精配种并定胎的，按照每只母羊</t>
    </r>
    <r>
      <rPr>
        <sz val="14"/>
        <rFont val="Times New Roman"/>
        <charset val="134"/>
      </rPr>
      <t>40</t>
    </r>
    <r>
      <rPr>
        <sz val="14"/>
        <rFont val="宋体"/>
        <charset val="134"/>
      </rPr>
      <t>元的标准给予补助，新建或扩建砖混结构、容积达到</t>
    </r>
    <r>
      <rPr>
        <sz val="14"/>
        <rFont val="Times New Roman"/>
        <charset val="134"/>
      </rPr>
      <t>20</t>
    </r>
    <r>
      <rPr>
        <sz val="14"/>
        <rFont val="宋体"/>
        <charset val="134"/>
      </rPr>
      <t>立方米</t>
    </r>
    <r>
      <rPr>
        <sz val="14"/>
        <rFont val="Times New Roman"/>
        <charset val="134"/>
      </rPr>
      <t>(</t>
    </r>
    <r>
      <rPr>
        <sz val="14"/>
        <rFont val="宋体"/>
        <charset val="134"/>
      </rPr>
      <t>含</t>
    </r>
    <r>
      <rPr>
        <sz val="14"/>
        <rFont val="Times New Roman"/>
        <charset val="134"/>
      </rPr>
      <t>)</t>
    </r>
    <r>
      <rPr>
        <sz val="14"/>
        <rFont val="宋体"/>
        <charset val="134"/>
      </rPr>
      <t>以上的青贮窖，按照</t>
    </r>
    <r>
      <rPr>
        <sz val="14"/>
        <rFont val="Times New Roman"/>
        <charset val="134"/>
      </rPr>
      <t>1000</t>
    </r>
    <r>
      <rPr>
        <sz val="14"/>
        <rFont val="宋体"/>
        <charset val="134"/>
      </rPr>
      <t>元的标准给予一次性补助。对新建或扩面积</t>
    </r>
    <r>
      <rPr>
        <sz val="14"/>
        <rFont val="Times New Roman"/>
        <charset val="134"/>
      </rPr>
      <t>40</t>
    </r>
    <r>
      <rPr>
        <sz val="14"/>
        <rFont val="宋体"/>
        <charset val="134"/>
      </rPr>
      <t>平方米</t>
    </r>
    <r>
      <rPr>
        <sz val="14"/>
        <rFont val="Times New Roman"/>
        <charset val="134"/>
      </rPr>
      <t>(</t>
    </r>
    <r>
      <rPr>
        <sz val="14"/>
        <rFont val="宋体"/>
        <charset val="134"/>
      </rPr>
      <t>含</t>
    </r>
    <r>
      <rPr>
        <sz val="14"/>
        <rFont val="Times New Roman"/>
        <charset val="134"/>
      </rPr>
      <t>)</t>
    </r>
    <r>
      <rPr>
        <sz val="14"/>
        <rFont val="宋体"/>
        <charset val="134"/>
      </rPr>
      <t>以上的养殖圈舍，符合养殖要求的，按照</t>
    </r>
    <r>
      <rPr>
        <sz val="14"/>
        <rFont val="Times New Roman"/>
        <charset val="134"/>
      </rPr>
      <t>1000</t>
    </r>
    <r>
      <rPr>
        <sz val="14"/>
        <rFont val="宋体"/>
        <charset val="134"/>
      </rPr>
      <t>元的标准给予一次性补助。对应用粮食增产先进技术，玉米单产提升</t>
    </r>
    <r>
      <rPr>
        <sz val="14"/>
        <rFont val="Times New Roman"/>
        <charset val="134"/>
      </rPr>
      <t>3%</t>
    </r>
    <r>
      <rPr>
        <sz val="14"/>
        <rFont val="宋体"/>
        <charset val="134"/>
      </rPr>
      <t>以上的，按照每亩不超过</t>
    </r>
    <r>
      <rPr>
        <sz val="14"/>
        <rFont val="Times New Roman"/>
        <charset val="134"/>
      </rPr>
      <t>150</t>
    </r>
    <r>
      <rPr>
        <sz val="14"/>
        <rFont val="宋体"/>
        <charset val="134"/>
      </rPr>
      <t>元的标准给予补助，对对实施耕地冬翻的，按照每亩</t>
    </r>
    <r>
      <rPr>
        <sz val="14"/>
        <rFont val="Times New Roman"/>
        <charset val="134"/>
      </rPr>
      <t>15</t>
    </r>
    <r>
      <rPr>
        <sz val="14"/>
        <rFont val="宋体"/>
        <charset val="134"/>
      </rPr>
      <t>元的标准给予补助，对实施节水滴灌灌溉模式，实现水肥一体化种植的，按照每亩</t>
    </r>
    <r>
      <rPr>
        <sz val="14"/>
        <rFont val="Times New Roman"/>
        <charset val="134"/>
      </rPr>
      <t>30</t>
    </r>
    <r>
      <rPr>
        <sz val="14"/>
        <rFont val="宋体"/>
        <charset val="134"/>
      </rPr>
      <t>元的标准给予补助。庭院种植面积在</t>
    </r>
    <r>
      <rPr>
        <sz val="14"/>
        <rFont val="Times New Roman"/>
        <charset val="134"/>
      </rPr>
      <t>0.2</t>
    </r>
    <r>
      <rPr>
        <sz val="14"/>
        <rFont val="宋体"/>
        <charset val="134"/>
      </rPr>
      <t>亩以上并产生一定效益的，按照每亩</t>
    </r>
    <r>
      <rPr>
        <sz val="14"/>
        <rFont val="Times New Roman"/>
        <charset val="134"/>
      </rPr>
      <t>1000</t>
    </r>
    <r>
      <rPr>
        <sz val="14"/>
        <rFont val="宋体"/>
        <charset val="134"/>
      </rPr>
      <t>元的标准给予补助。支持稳岗就业，连续务工</t>
    </r>
    <r>
      <rPr>
        <sz val="14"/>
        <rFont val="Times New Roman"/>
        <charset val="134"/>
      </rPr>
      <t>3</t>
    </r>
    <r>
      <rPr>
        <sz val="14"/>
        <rFont val="宋体"/>
        <charset val="134"/>
      </rPr>
      <t>个月以上，疆外</t>
    </r>
    <r>
      <rPr>
        <sz val="14"/>
        <rFont val="Times New Roman"/>
        <charset val="134"/>
      </rPr>
      <t>2000</t>
    </r>
    <r>
      <rPr>
        <sz val="14"/>
        <rFont val="宋体"/>
        <charset val="134"/>
      </rPr>
      <t>元</t>
    </r>
    <r>
      <rPr>
        <sz val="14"/>
        <rFont val="Times New Roman"/>
        <charset val="134"/>
      </rPr>
      <t>/</t>
    </r>
    <r>
      <rPr>
        <sz val="14"/>
        <rFont val="宋体"/>
        <charset val="134"/>
      </rPr>
      <t>人、疆内跨地州（含兵团）</t>
    </r>
    <r>
      <rPr>
        <sz val="14"/>
        <rFont val="Times New Roman"/>
        <charset val="134"/>
      </rPr>
      <t>1000</t>
    </r>
    <r>
      <rPr>
        <sz val="14"/>
        <rFont val="宋体"/>
        <charset val="134"/>
      </rPr>
      <t>元</t>
    </r>
    <r>
      <rPr>
        <sz val="14"/>
        <rFont val="Times New Roman"/>
        <charset val="134"/>
      </rPr>
      <t>/</t>
    </r>
    <r>
      <rPr>
        <sz val="14"/>
        <rFont val="宋体"/>
        <charset val="134"/>
      </rPr>
      <t>人。支持自主创业，对取得相关资质或营业许可，生产或经营面积在</t>
    </r>
    <r>
      <rPr>
        <sz val="14"/>
        <rFont val="Times New Roman"/>
        <charset val="134"/>
      </rPr>
      <t>20</t>
    </r>
    <r>
      <rPr>
        <sz val="14"/>
        <rFont val="宋体"/>
        <charset val="134"/>
      </rPr>
      <t>平方米</t>
    </r>
    <r>
      <rPr>
        <sz val="14"/>
        <rFont val="Times New Roman"/>
        <charset val="134"/>
      </rPr>
      <t>(</t>
    </r>
    <r>
      <rPr>
        <sz val="14"/>
        <rFont val="宋体"/>
        <charset val="134"/>
      </rPr>
      <t>含</t>
    </r>
    <r>
      <rPr>
        <sz val="14"/>
        <rFont val="Times New Roman"/>
        <charset val="134"/>
      </rPr>
      <t>)</t>
    </r>
    <r>
      <rPr>
        <sz val="14"/>
        <rFont val="宋体"/>
        <charset val="134"/>
      </rPr>
      <t>以上，正常经营至少</t>
    </r>
    <r>
      <rPr>
        <sz val="14"/>
        <rFont val="Times New Roman"/>
        <charset val="134"/>
      </rPr>
      <t>6</t>
    </r>
    <r>
      <rPr>
        <sz val="14"/>
        <rFont val="宋体"/>
        <charset val="134"/>
      </rPr>
      <t>个月的，按照</t>
    </r>
    <r>
      <rPr>
        <sz val="14"/>
        <rFont val="Times New Roman"/>
        <charset val="134"/>
      </rPr>
      <t>2000</t>
    </r>
    <r>
      <rPr>
        <sz val="14"/>
        <rFont val="宋体"/>
        <charset val="134"/>
      </rPr>
      <t>元标准给予一次性补助；生产或经营面积不足</t>
    </r>
    <r>
      <rPr>
        <sz val="14"/>
        <rFont val="Times New Roman"/>
        <charset val="134"/>
      </rPr>
      <t>20</t>
    </r>
    <r>
      <rPr>
        <sz val="14"/>
        <rFont val="宋体"/>
        <charset val="134"/>
      </rPr>
      <t>平方米</t>
    </r>
    <r>
      <rPr>
        <sz val="14"/>
        <rFont val="Times New Roman"/>
        <charset val="134"/>
      </rPr>
      <t>(</t>
    </r>
    <r>
      <rPr>
        <sz val="14"/>
        <rFont val="宋体"/>
        <charset val="134"/>
      </rPr>
      <t>包括餐车、零售点等移动式摊位</t>
    </r>
    <r>
      <rPr>
        <sz val="14"/>
        <rFont val="Times New Roman"/>
        <charset val="134"/>
      </rPr>
      <t>)</t>
    </r>
    <r>
      <rPr>
        <sz val="14"/>
        <rFont val="宋体"/>
        <charset val="134"/>
      </rPr>
      <t>，正常经营至少</t>
    </r>
    <r>
      <rPr>
        <sz val="14"/>
        <rFont val="Times New Roman"/>
        <charset val="134"/>
      </rPr>
      <t>3</t>
    </r>
    <r>
      <rPr>
        <sz val="14"/>
        <rFont val="宋体"/>
        <charset val="134"/>
      </rPr>
      <t>个月的，按照</t>
    </r>
    <r>
      <rPr>
        <sz val="14"/>
        <rFont val="Times New Roman"/>
        <charset val="134"/>
      </rPr>
      <t>1000</t>
    </r>
    <r>
      <rPr>
        <sz val="14"/>
        <rFont val="宋体"/>
        <charset val="134"/>
      </rPr>
      <t>元的标准给予一次性补助，预计补助2100户。</t>
    </r>
  </si>
  <si>
    <r>
      <rPr>
        <sz val="14"/>
        <rFont val="宋体"/>
        <charset val="134"/>
      </rPr>
      <t>通过入户产业奖补，提高脱贫群众和监测人口自主发展产业积极性，不断提升自我造血能力，实现脱贫人口户均增收不低于</t>
    </r>
    <r>
      <rPr>
        <sz val="14"/>
        <rFont val="Times New Roman"/>
        <charset val="134"/>
      </rPr>
      <t>8000</t>
    </r>
    <r>
      <rPr>
        <sz val="14"/>
        <rFont val="宋体"/>
        <charset val="134"/>
      </rPr>
      <t>元。</t>
    </r>
  </si>
  <si>
    <t>HC2025003</t>
  </si>
  <si>
    <r>
      <rPr>
        <sz val="14"/>
        <rFont val="宋体"/>
        <charset val="134"/>
      </rPr>
      <t>霍城县</t>
    </r>
    <r>
      <rPr>
        <sz val="14"/>
        <rFont val="Times New Roman"/>
        <charset val="134"/>
      </rPr>
      <t>2025</t>
    </r>
    <r>
      <rPr>
        <sz val="14"/>
        <rFont val="宋体"/>
        <charset val="134"/>
      </rPr>
      <t>年雨露计划项目</t>
    </r>
  </si>
  <si>
    <t>巩固三保障成果</t>
  </si>
  <si>
    <t>享受“雨露计划+”职业教育补助</t>
  </si>
  <si>
    <t>实施雨露计划920人，每人补助3000元。</t>
  </si>
  <si>
    <t>人</t>
  </si>
  <si>
    <t>为920名考入中高职职业学校的学生每人补助3000元，提高脱贫户家庭子女文化水平、技能水平，增强就业能力，提升家庭经济收入。</t>
  </si>
  <si>
    <t>HC2025004</t>
  </si>
  <si>
    <r>
      <rPr>
        <sz val="14"/>
        <rFont val="宋体"/>
        <charset val="134"/>
      </rPr>
      <t>霍城县</t>
    </r>
    <r>
      <rPr>
        <sz val="14"/>
        <rFont val="Times New Roman"/>
        <charset val="134"/>
      </rPr>
      <t>2025</t>
    </r>
    <r>
      <rPr>
        <sz val="14"/>
        <rFont val="宋体"/>
        <charset val="134"/>
      </rPr>
      <t>年小额贷款贴息项目</t>
    </r>
  </si>
  <si>
    <t>小额贷款贴息</t>
  </si>
  <si>
    <t>对脱贫户（三类户）小额贷款进行贴息，按照小额贷款的实际利息给予补助，最高贴息贷款金额5万元。</t>
  </si>
  <si>
    <t>万元</t>
  </si>
  <si>
    <t>建档立卡脱贫户贷款申请满足率达到100%；受益建档立卡满意度达到100%。</t>
  </si>
  <si>
    <t>HC2025005</t>
  </si>
  <si>
    <r>
      <rPr>
        <sz val="14"/>
        <rFont val="宋体"/>
        <charset val="134"/>
      </rPr>
      <t>霍城县</t>
    </r>
    <r>
      <rPr>
        <sz val="14"/>
        <rFont val="Times New Roman"/>
        <charset val="134"/>
      </rPr>
      <t>2025</t>
    </r>
    <r>
      <rPr>
        <sz val="14"/>
        <rFont val="宋体"/>
        <charset val="134"/>
      </rPr>
      <t>年临时性公益性岗位补贴项目</t>
    </r>
  </si>
  <si>
    <t>就业项目</t>
  </si>
  <si>
    <t>公益性岗位</t>
  </si>
  <si>
    <t>对脱贫人口和监测户无法离乡、无业可扶且有能力的，通过临时开发公益性岗位，过渡安置就业，增加脱贫人口收入，补贴标准1081元/月/人，共计补贴200人。</t>
  </si>
  <si>
    <t>通过设置临时性公益性岗位，为脱贫群众和监测户解决临时就业问题，实现每月增收不低于1081元。</t>
  </si>
  <si>
    <t>HC2025006</t>
  </si>
  <si>
    <r>
      <rPr>
        <sz val="14"/>
        <rFont val="宋体"/>
        <charset val="134"/>
      </rPr>
      <t>霍城县</t>
    </r>
    <r>
      <rPr>
        <sz val="14"/>
        <rFont val="Times New Roman"/>
        <charset val="134"/>
      </rPr>
      <t>2025</t>
    </r>
    <r>
      <rPr>
        <sz val="14"/>
        <rFont val="宋体"/>
        <charset val="134"/>
      </rPr>
      <t>年村庄规划编制项目</t>
    </r>
  </si>
  <si>
    <t>乡村建设行动类</t>
  </si>
  <si>
    <t>村庄规划编制</t>
  </si>
  <si>
    <t>霍城县清水河镇西卡子村、芦草沟镇元宝山村</t>
  </si>
  <si>
    <r>
      <rPr>
        <sz val="11"/>
        <rFont val="宋体"/>
        <charset val="134"/>
        <scheme val="minor"/>
      </rPr>
      <t>对2个村进行</t>
    </r>
    <r>
      <rPr>
        <sz val="11"/>
        <color theme="1"/>
        <rFont val="宋体"/>
        <charset val="134"/>
      </rPr>
      <t>村庄规划编制。</t>
    </r>
  </si>
  <si>
    <t>个</t>
  </si>
  <si>
    <t>通过村庄规划编制，做到资源整合利用，提高资源利用率和资金利用率，为示范村创建提供保障和指导，顺利完成2个示范村创建。</t>
  </si>
  <si>
    <t>HC2025007</t>
  </si>
  <si>
    <r>
      <rPr>
        <sz val="14"/>
        <rFont val="宋体"/>
        <charset val="134"/>
      </rPr>
      <t>霍城县</t>
    </r>
    <r>
      <rPr>
        <sz val="14"/>
        <rFont val="Times New Roman"/>
        <charset val="134"/>
      </rPr>
      <t>2025</t>
    </r>
    <r>
      <rPr>
        <sz val="14"/>
        <rFont val="宋体"/>
        <charset val="134"/>
      </rPr>
      <t>年龙头企业贷款贴息项目</t>
    </r>
  </si>
  <si>
    <t>新型经营主体贷款贴息</t>
  </si>
  <si>
    <t>芦草沟镇四宫村、清水河镇</t>
  </si>
  <si>
    <t>对扶贫龙头企业给予贴息，根据贷款实际给予贴息，最高利率不超过0.5%</t>
  </si>
  <si>
    <t>解决扶贫龙头企业在产业发展中资金短缺问题，为龙头企业扩大生产持续发展奠定坚实基础。</t>
  </si>
  <si>
    <t>HC2025008</t>
  </si>
  <si>
    <r>
      <rPr>
        <sz val="14"/>
        <rFont val="宋体"/>
        <charset val="134"/>
      </rPr>
      <t>霍城县</t>
    </r>
    <r>
      <rPr>
        <sz val="14"/>
        <rFont val="Times New Roman"/>
        <charset val="134"/>
      </rPr>
      <t>2025</t>
    </r>
    <r>
      <rPr>
        <sz val="14"/>
        <rFont val="宋体"/>
        <charset val="134"/>
      </rPr>
      <t>年农村安全饮水建设项目</t>
    </r>
  </si>
  <si>
    <t>农村供水保障设施建设</t>
  </si>
  <si>
    <t>芦草沟镇农业社区、喀拉苏村、长山梁子村，三宫乡上三宫村、沙湾村，兰干镇中心村、五一牧场村、双渠村，水定镇沙海庄子村</t>
  </si>
  <si>
    <t>新建农村饮水管网19公里，其中：芦草沟镇果子农业社区新建设PE110主管1.7公里，喀拉苏村新建PE63主管1.5公里，长山梁子村新建PE90主管3.5公里；三宫乡上三宫村PE250主管1.6公里，沙湾村PE63主管1.2公里；兰干镇中心村PE63主管5.3公里，五一牧场村PE110主管0.5公里，水定镇沙海庄子村PE11主管3.7公里，配套入户管、阀门井、闸阀井、路面恢复等相关附属设施。</t>
  </si>
  <si>
    <t>公里</t>
  </si>
  <si>
    <t>巩固提升农牧民安全饮水设施，提高群众幸福感，实现全年完成饮水管网改造不低于19公里。</t>
  </si>
  <si>
    <t>HC2025009</t>
  </si>
  <si>
    <r>
      <rPr>
        <sz val="14"/>
        <rFont val="宋体"/>
        <charset val="134"/>
      </rPr>
      <t>霍城县</t>
    </r>
    <r>
      <rPr>
        <sz val="14"/>
        <rFont val="Times New Roman"/>
        <charset val="134"/>
      </rPr>
      <t>2025</t>
    </r>
    <r>
      <rPr>
        <sz val="14"/>
        <rFont val="宋体"/>
        <charset val="134"/>
      </rPr>
      <t>年农村道路建设项目</t>
    </r>
  </si>
  <si>
    <t>农村道路建设（通村路、通户路、小型桥梁等）</t>
  </si>
  <si>
    <t>三宫乡下三宫村、沙湾村、东湾村，三道河乡尔吉村，萨尔布拉克镇齐巴拉嘎西村、农田村、开力木库勒村，清水河镇农科站村、清水河村、城西三村、二宫村</t>
  </si>
  <si>
    <t>新建农村村组道路25.9公里，其中三宫乡下三宫村0.7公里，沙湾村0.6公里，东湾村0.7公里；清水河镇清水河村1.2公里，城西三村1.3公里，清水河镇农科站村路3公里，二宫村2.4公里；萨尔布拉克镇开力木库勒村3.4公里，农田村2.7公里，奇巴拉嘎西村怪榆沟5公里；三道河乡塔尔吉村4.9公里，并配套过路桥涵、道路安防等相关附属设施。</t>
  </si>
  <si>
    <r>
      <rPr>
        <sz val="14"/>
        <rFont val="宋体"/>
        <charset val="134"/>
      </rPr>
      <t>新建农村道路，解决沿线农户的出行难问题，提高群众的生活品质，为建设宜居宜业的美丽乡村打下坚实基础，实现村组道路建设</t>
    </r>
    <r>
      <rPr>
        <sz val="14"/>
        <rFont val="Times New Roman"/>
        <charset val="134"/>
      </rPr>
      <t>25.9</t>
    </r>
    <r>
      <rPr>
        <sz val="14"/>
        <rFont val="宋体"/>
        <charset val="134"/>
      </rPr>
      <t>公里。</t>
    </r>
  </si>
  <si>
    <t>HC2025010</t>
  </si>
  <si>
    <t>霍城县2025年农田水利及防洪设施建设项目</t>
  </si>
  <si>
    <t>小型农田水利设施建设</t>
  </si>
  <si>
    <t>芦草沟镇乌拉斯台村、果子沟农业社区，三宫乡下三宫村、上三宫村，大西沟乡苜蓿台子村、切得克苏村，</t>
  </si>
  <si>
    <t>新建14.6公里，其中：芦草沟镇乌拉斯台村新建U80泄洪渠1.7公里，农业社区新建U80灌溉渠0.4公里；三宫乡下三宫村新建U80防渗渠4.7公里，70米渡槽1座，上三宫村新建U80防渗渠3公里；大西沟镇苜蓿台子村U60、U80防渗渠1.8公里,切得克苏村修建拦水坝一座，U80防渗渠3公里渠，3公里。并配套节制分水闸、桥涵等附属设施</t>
  </si>
  <si>
    <t>改善基础设条件，提高水资源的利用率，提高农牧民自我造血能力，增加群众收入，实现新建水利防洪设施不低于14.6公里。</t>
  </si>
  <si>
    <t>HC2025011</t>
  </si>
  <si>
    <t>霍城县2025年农田灌溉设施建设项目</t>
  </si>
  <si>
    <t>三宫乡东湾村，清水镇农科站村</t>
  </si>
  <si>
    <t>三宫乡东湾村新建120米拦水坝一座；清水河镇农科站村U80防渗渠7.4公里，水定镇柳树巷子村U80防渗渠3.8公里，拦水坝1座；良繁中心四村、五村修建U90防渗渠4.33公里 并配套桥涵、闸门等相关附属设施。</t>
  </si>
  <si>
    <t>改善基础设条件，提高水资源的利用率，提高农牧民自我造血能力，增加群众收入，实现新建农田灌溉渠不低于15.53公里。</t>
  </si>
  <si>
    <t>HC2025012</t>
  </si>
  <si>
    <t>霍城县兰干镇2025年农田水利设施建设项目</t>
  </si>
  <si>
    <t>兰干镇茹先巴克村、光明村、和平村、双渠村、文化村</t>
  </si>
  <si>
    <t>兰干镇茹先巴克村新建3000立方米沉沙池2座，引水渠3.5公里；光明村新建3000立方米沉沙池1座，引水渠2公里；和平村新建3000立方米沉沙池1座，引水渠2.5公里；双渠村新建3000立方米沉沙池1座，引水渠1.5公里；文化村新建3000立方米沉沙池1座，引水渠2公里，桥涵、泵房等相关附属设施。</t>
  </si>
  <si>
    <t>座</t>
  </si>
  <si>
    <t>改善基础设条件，提高水资源的利用率，提高农牧民自我造血能力，增加群众收入，实现新建农田灌溉沉砂池不低于6座。</t>
  </si>
  <si>
    <t>HC2025013</t>
  </si>
  <si>
    <t>霍城县芦草沟镇2025年文旅产业振兴建设项目</t>
  </si>
  <si>
    <t>休闲农业与乡村旅游</t>
  </si>
  <si>
    <t>四宫村</t>
  </si>
  <si>
    <t>新建以餐饮住宿、特色产品交易，文化体验为主的一站式旅游服务设施，总建筑面积3200平方米，并配套道路、停车场、水电暖等相关附属设施。</t>
  </si>
  <si>
    <t>平方米</t>
  </si>
  <si>
    <t>霍城县芦草沟镇人民政府</t>
  </si>
  <si>
    <t>杨凯</t>
  </si>
  <si>
    <t>发展旅游产业，提高农牧民自我造血能力，增加群众收入，项目建成后，可解决就业不低于10人，实现村集体增收不低于45万元/年。</t>
  </si>
  <si>
    <t>HC2025014</t>
  </si>
  <si>
    <t>霍城县芦草沟镇四宫村2025年薰衣草产品深加工共富工厂建设项目</t>
  </si>
  <si>
    <t>加工业</t>
  </si>
  <si>
    <t>新建薰衣草产品精深加工厂一座，建筑面积2600平方米，并配套建设相关附属设施设备。</t>
  </si>
  <si>
    <t>通过加工厂建设，不断优化产业结构，提高薰衣草生产值，项目建成可有效解决就业10人，实现村集体增收不低于30万元/年。</t>
  </si>
  <si>
    <t>HC2025015</t>
  </si>
  <si>
    <t>霍城县芦草沟镇元宝山村2025年排水管网建设项目</t>
  </si>
  <si>
    <t>农村污水处理</t>
  </si>
  <si>
    <t>元宝山村</t>
  </si>
  <si>
    <t>新建排水管网19公里，并配套建设入户管道、检查井、一体化污水提升泵站等相关附属设施设备。</t>
  </si>
  <si>
    <t>加大农村生态环境治理，加快生态振兴步伐，逐步实现污水治理的全覆盖，提升当地群众生活水平和幸福指数，新建排水管网不低于19公里。</t>
  </si>
  <si>
    <t>HC2025016</t>
  </si>
  <si>
    <t>霍城县三道河乡塔尔吉村2025年餐饮市场建设项目</t>
  </si>
  <si>
    <t>三道河乡塔尔吉村</t>
  </si>
  <si>
    <t>三道河乡建设面积1300平方餐饮服务场所一座，配套水、电、暖停车场等附属设施。</t>
  </si>
  <si>
    <t>三道河乡</t>
  </si>
  <si>
    <t>李鑫磊</t>
  </si>
  <si>
    <t>发展旅游餐饮产业，壮大村集体经济收入，增加就业岗位，项目建成将解决就业岗位不少于5人，增加村集体经济收入不低于15万元/年。</t>
  </si>
  <si>
    <t>HC2025017</t>
  </si>
  <si>
    <t>霍城县三道河乡塔尔吉村2025年排水管网建设项目</t>
  </si>
  <si>
    <t>塔尔吉5、9组新建排水主管网6500米，入户管网8000米，配套提升泵站等相关附属设施</t>
  </si>
  <si>
    <t>加大农村生态环境治理，加快生态振兴步伐，逐步实现污水治理的全覆盖，新建排水管网不低于14.5公里</t>
  </si>
  <si>
    <t>HC2025018</t>
  </si>
  <si>
    <t>霍城县惠远镇新城村2025年特色民宿建设项目</t>
  </si>
  <si>
    <t>惠远镇新城村</t>
  </si>
  <si>
    <t>惠远镇新城村新建民宿房屋20间，面积1500㎡，并配套相关附属设施。</t>
  </si>
  <si>
    <t>惠远镇人民政府</t>
  </si>
  <si>
    <t>王睿</t>
  </si>
  <si>
    <t>项目建成有效带动当地旅游产业发展，提升夜间经济，促进村集体经济发展壮大，可以提供稳定的就业岗位5个，实现村集体增收不低于50万元/年。</t>
  </si>
  <si>
    <t>HC2025019</t>
  </si>
  <si>
    <t>霍城县惠远镇河巷村2025非遗体验馆建设项目</t>
  </si>
  <si>
    <t>惠远镇河巷村</t>
  </si>
  <si>
    <t>新建非遗体验馆一座1500平方米，配套水电暖等相关附属设施。</t>
  </si>
  <si>
    <t>项目建成有效带动当地旅游产业发展，可解决稳定就业不低于5人，实现村集体增收不低于30万元/年。</t>
  </si>
  <si>
    <t>HC2025020</t>
  </si>
  <si>
    <t>霍城县惠远镇新城村2025年垃圾转运站场建设项目</t>
  </si>
  <si>
    <t>农村垃圾治理</t>
  </si>
  <si>
    <t>新城村</t>
  </si>
  <si>
    <t>新建占地15亩垃圾转运站一座，采购装载铲车2辆，8吨压缩车垃圾2辆、5吨垃圾自卸车15辆、4吨洗扫车2个、18吨高压水车2个，管道疏通车1个，12吨的吸粪车1个，果皮箱150个，船式垃圾箱（大）110个，配套相关附属用房及垃圾处理设施。</t>
  </si>
  <si>
    <t>通过实施该项目将改善项目区的居住环境，提高垃圾运转能力，增加群众幸福指数。</t>
  </si>
  <si>
    <t>HC2025021</t>
  </si>
  <si>
    <t>霍城县萨尔布拉克镇乔勒潘村2025年生产加工厂建设项目</t>
  </si>
  <si>
    <t>萨尔布拉克镇乔勒潘村</t>
  </si>
  <si>
    <t>在乔勒潘村幼儿园新建长40米，宽15米的厂房，及附属配套设施。</t>
  </si>
  <si>
    <t>萨尔布拉克镇人民政府</t>
  </si>
  <si>
    <t>周生瑞</t>
  </si>
  <si>
    <t>通过加工厂建设，不断优化产业结构，提高农业生产值，大力发展农业产业，新建厂房不低于600平方米，项目建成可解决就业不低于5人，实现村集体增收不低于7万元/年。</t>
  </si>
  <si>
    <t>HC2025022</t>
  </si>
  <si>
    <t>霍城县2025年农村供水保障建设项目</t>
  </si>
  <si>
    <t>惠远镇河巷村、新城村、湟渠村，兰干镇双渠村，萨尔布拉克镇开力木库勒村</t>
  </si>
  <si>
    <r>
      <rPr>
        <sz val="14"/>
        <rFont val="宋体"/>
        <charset val="134"/>
      </rPr>
      <t>新建农村饮水管网</t>
    </r>
    <r>
      <rPr>
        <sz val="14"/>
        <rFont val="Times New Roman"/>
        <charset val="134"/>
      </rPr>
      <t>44.5</t>
    </r>
    <r>
      <rPr>
        <sz val="14"/>
        <rFont val="宋体"/>
        <charset val="134"/>
      </rPr>
      <t>公里，其中：惠远镇河巷村、新城村新建</t>
    </r>
    <r>
      <rPr>
        <sz val="14"/>
        <rFont val="Times New Roman"/>
        <charset val="134"/>
      </rPr>
      <t>PE315</t>
    </r>
    <r>
      <rPr>
        <sz val="14"/>
        <rFont val="宋体"/>
        <charset val="134"/>
      </rPr>
      <t>自来水主管网</t>
    </r>
    <r>
      <rPr>
        <sz val="14"/>
        <rFont val="Times New Roman"/>
        <charset val="134"/>
      </rPr>
      <t>16</t>
    </r>
    <r>
      <rPr>
        <sz val="14"/>
        <rFont val="宋体"/>
        <charset val="134"/>
      </rPr>
      <t>公里，湟渠村新建</t>
    </r>
    <r>
      <rPr>
        <sz val="14"/>
        <rFont val="Times New Roman"/>
        <charset val="134"/>
      </rPr>
      <t>PE160</t>
    </r>
    <r>
      <rPr>
        <sz val="14"/>
        <rFont val="宋体"/>
        <charset val="134"/>
      </rPr>
      <t>主管</t>
    </r>
    <r>
      <rPr>
        <sz val="14"/>
        <rFont val="Times New Roman"/>
        <charset val="134"/>
      </rPr>
      <t>25</t>
    </r>
    <r>
      <rPr>
        <sz val="14"/>
        <rFont val="宋体"/>
        <charset val="134"/>
      </rPr>
      <t>公里；兰干镇双渠村新建</t>
    </r>
    <r>
      <rPr>
        <sz val="14"/>
        <rFont val="Times New Roman"/>
        <charset val="134"/>
      </rPr>
      <t>PE63</t>
    </r>
    <r>
      <rPr>
        <sz val="14"/>
        <rFont val="宋体"/>
        <charset val="134"/>
      </rPr>
      <t>主管</t>
    </r>
    <r>
      <rPr>
        <sz val="14"/>
        <rFont val="Times New Roman"/>
        <charset val="134"/>
      </rPr>
      <t>3.5</t>
    </r>
    <r>
      <rPr>
        <sz val="14"/>
        <rFont val="宋体"/>
        <charset val="134"/>
      </rPr>
      <t>公里；萨尔布拉克镇开力木库勒村新建DN250-DN25供水管网30公里，配套设施配套入户管、阀门井、闸阀井、路面恢复等相关附属设施。</t>
    </r>
    <r>
      <rPr>
        <sz val="14"/>
        <rFont val="Times New Roman"/>
        <charset val="134"/>
      </rPr>
      <t xml:space="preserve"> </t>
    </r>
    <r>
      <rPr>
        <sz val="14"/>
        <rFont val="宋体"/>
        <charset val="134"/>
      </rPr>
      <t>新建截渗墙一处，长度约</t>
    </r>
    <r>
      <rPr>
        <sz val="14"/>
        <rFont val="Times New Roman"/>
        <charset val="134"/>
      </rPr>
      <t>300</t>
    </r>
    <r>
      <rPr>
        <sz val="14"/>
        <rFont val="宋体"/>
        <charset val="134"/>
      </rPr>
      <t>米，高度</t>
    </r>
    <r>
      <rPr>
        <sz val="14"/>
        <rFont val="Times New Roman"/>
        <charset val="134"/>
      </rPr>
      <t>8</t>
    </r>
    <r>
      <rPr>
        <sz val="14"/>
        <rFont val="宋体"/>
        <charset val="134"/>
      </rPr>
      <t>米，厚度</t>
    </r>
    <r>
      <rPr>
        <sz val="14"/>
        <rFont val="Times New Roman"/>
        <charset val="134"/>
      </rPr>
      <t>60</t>
    </r>
    <r>
      <rPr>
        <sz val="14"/>
        <rFont val="宋体"/>
        <charset val="134"/>
      </rPr>
      <t>厘米，基础深度为</t>
    </r>
    <r>
      <rPr>
        <sz val="14"/>
        <rFont val="Times New Roman"/>
        <charset val="134"/>
      </rPr>
      <t>100</t>
    </r>
    <r>
      <rPr>
        <sz val="14"/>
        <rFont val="宋体"/>
        <charset val="134"/>
      </rPr>
      <t>厘米，采用</t>
    </r>
    <r>
      <rPr>
        <sz val="14"/>
        <rFont val="Times New Roman"/>
        <charset val="134"/>
      </rPr>
      <t>C25</t>
    </r>
    <r>
      <rPr>
        <sz val="14"/>
        <rFont val="宋体"/>
        <charset val="134"/>
      </rPr>
      <t>现浇混凝土浇筑。</t>
    </r>
  </si>
  <si>
    <r>
      <rPr>
        <sz val="14"/>
        <rFont val="宋体"/>
        <charset val="134"/>
      </rPr>
      <t>巩固提升农牧民安全饮水设施，提高群众幸福感，实现农村饮水管网建设不低于</t>
    </r>
    <r>
      <rPr>
        <sz val="14"/>
        <rFont val="Times New Roman"/>
        <charset val="134"/>
      </rPr>
      <t>74.5</t>
    </r>
    <r>
      <rPr>
        <sz val="14"/>
        <rFont val="宋体"/>
        <charset val="134"/>
      </rPr>
      <t>公里。</t>
    </r>
  </si>
  <si>
    <t>HC2025023</t>
  </si>
  <si>
    <t>霍城县2025年人居环境整治农村道路建设项目</t>
  </si>
  <si>
    <t>芦草沟镇喀拉苏村，兰干镇其宁巴克村，惠远镇新城村</t>
  </si>
  <si>
    <t xml:space="preserve">   芦草沟镇喀拉苏村新建三级道路2公里；兰干镇其宁巴克村新建大寨路5公里；惠远镇路面硬化11000平方米，并配套过路桥涵、道路防护等相关附属设施其他附属设施。</t>
  </si>
  <si>
    <t>新建农村道路，解决沿线农户的出行难问题，提高群众的生活品质，为建设宜居宜业的美丽乡村打下坚实基础，年内实现村组道路建设不低于7公里。</t>
  </si>
  <si>
    <t>HC2025024</t>
  </si>
  <si>
    <t>霍城县萨尔布拉克镇巴依地响村2025年灌溉管网项目</t>
  </si>
  <si>
    <t>萨尔布拉克镇巴依地响村</t>
  </si>
  <si>
    <t>新建1条防渗渠0.42公里；沿线新建节制分水闸1座，涵管桥1座，新建钢渡槽1座。新建DN500PE管输水5.776km，及配套阀门井、排水井、进排气井、减压阀井、钢套管等附属设施。</t>
  </si>
  <si>
    <t>改善基础设条件，提高水资源的利用率，提高农牧民自我造血能力，增加群众收入，实现年内新建防渗渠不低于5.7公里</t>
  </si>
  <si>
    <t>HC2025025</t>
  </si>
  <si>
    <t>霍城县2025年农村道路提升建设项目</t>
  </si>
  <si>
    <t>三宫乡牧业村，萨尔布拉克镇巴依地响村、乔勒潘村、开赞喀拉村、下莫家庄村</t>
  </si>
  <si>
    <r>
      <rPr>
        <sz val="14"/>
        <rFont val="宋体"/>
        <charset val="134"/>
      </rPr>
      <t>新建农村村组道路</t>
    </r>
    <r>
      <rPr>
        <sz val="14"/>
        <rFont val="Times New Roman"/>
        <charset val="134"/>
      </rPr>
      <t>14.4</t>
    </r>
    <r>
      <rPr>
        <sz val="14"/>
        <rFont val="宋体"/>
        <charset val="134"/>
      </rPr>
      <t>公里，三宫乡牧业村</t>
    </r>
    <r>
      <rPr>
        <sz val="14"/>
        <rFont val="Times New Roman"/>
        <charset val="134"/>
      </rPr>
      <t>7.1</t>
    </r>
    <r>
      <rPr>
        <sz val="14"/>
        <rFont val="宋体"/>
        <charset val="134"/>
      </rPr>
      <t>公里；萨尔布拉克镇巴依地响村</t>
    </r>
    <r>
      <rPr>
        <sz val="14"/>
        <rFont val="Times New Roman"/>
        <charset val="134"/>
      </rPr>
      <t>3.5</t>
    </r>
    <r>
      <rPr>
        <sz val="14"/>
        <rFont val="宋体"/>
        <charset val="134"/>
      </rPr>
      <t>公里，乔勒潘村</t>
    </r>
    <r>
      <rPr>
        <sz val="14"/>
        <rFont val="Times New Roman"/>
        <charset val="134"/>
      </rPr>
      <t>0.8</t>
    </r>
    <r>
      <rPr>
        <sz val="14"/>
        <rFont val="宋体"/>
        <charset val="134"/>
      </rPr>
      <t>公里，开赞喀拉村</t>
    </r>
    <r>
      <rPr>
        <sz val="14"/>
        <rFont val="Times New Roman"/>
        <charset val="134"/>
      </rPr>
      <t>1.4</t>
    </r>
    <r>
      <rPr>
        <sz val="14"/>
        <rFont val="宋体"/>
        <charset val="134"/>
      </rPr>
      <t>公里，下莫家庄村</t>
    </r>
    <r>
      <rPr>
        <sz val="14"/>
        <rFont val="Times New Roman"/>
        <charset val="134"/>
      </rPr>
      <t>1.6</t>
    </r>
    <r>
      <rPr>
        <sz val="14"/>
        <rFont val="宋体"/>
        <charset val="134"/>
      </rPr>
      <t>公里，并配套过路桥涵、道路安防等相关附属设施。</t>
    </r>
    <r>
      <rPr>
        <sz val="14"/>
        <rFont val="Times New Roman"/>
        <charset val="134"/>
      </rPr>
      <t xml:space="preserve">
</t>
    </r>
  </si>
  <si>
    <t>新建农村道路，缓解周围牧民出行，提高群众出行通畅度，为建设宜居宜业的美丽乡村打下坚实基础，年内实现村组道路建设不低于14.4公里。</t>
  </si>
  <si>
    <t>HC2025026</t>
  </si>
  <si>
    <t>霍城县萨尔布拉克镇镇区道路附属设施2025年中央财政以工代赈项目</t>
  </si>
  <si>
    <t>萨尔布拉克镇齐巴拉嘎西村</t>
  </si>
  <si>
    <t>新建压膜地坪路3500平方米，地坪9100平方米，80U型渠1700米及配套附属设施。</t>
  </si>
  <si>
    <t>发改委</t>
  </si>
  <si>
    <t>陶永盛</t>
  </si>
  <si>
    <t>通过实施该项目将改善项目区的居住环境，提高当地群众幸福指数。项目建设过程中预计吸纳当地低收入群众务工70人，预计发放劳务报酬89万元。</t>
  </si>
  <si>
    <t>HC2025027</t>
  </si>
  <si>
    <t xml:space="preserve">霍城县兰干镇茹先巴克村一、二组排水工程2025年以工代赈项目
</t>
  </si>
  <si>
    <r>
      <rPr>
        <sz val="11"/>
        <color theme="1"/>
        <rFont val="宋体"/>
        <charset val="134"/>
        <scheme val="minor"/>
      </rPr>
      <t>新建排水管网主管道</t>
    </r>
    <r>
      <rPr>
        <sz val="12"/>
        <color indexed="8"/>
        <rFont val="Times New Roman"/>
        <charset val="0"/>
      </rPr>
      <t>3.7</t>
    </r>
    <r>
      <rPr>
        <sz val="12"/>
        <color rgb="FF000000"/>
        <rFont val="宋体"/>
        <charset val="134"/>
      </rPr>
      <t>公里，支管网</t>
    </r>
    <r>
      <rPr>
        <sz val="12"/>
        <color indexed="8"/>
        <rFont val="Times New Roman"/>
        <charset val="0"/>
      </rPr>
      <t>3.4</t>
    </r>
    <r>
      <rPr>
        <sz val="12"/>
        <color rgb="FF000000"/>
        <rFont val="宋体"/>
        <charset val="134"/>
      </rPr>
      <t>公里，并配套附属设施。</t>
    </r>
  </si>
  <si>
    <t>项目建成后可解决如先巴克村160户750人生活污水处理，巩固提升卫生厕所建设。项目建设过程中预计吸纳当地低收入群众务工70人，预计发放劳务报酬90万元。</t>
  </si>
  <si>
    <t>HC2025028</t>
  </si>
  <si>
    <t>霍城县芦草沟镇墩买里村环境整治2025年中央财政以工代赈项目</t>
  </si>
  <si>
    <t>芦草沟镇墩买里村</t>
  </si>
  <si>
    <r>
      <rPr>
        <sz val="11"/>
        <color theme="1"/>
        <rFont val="宋体"/>
        <charset val="134"/>
        <scheme val="minor"/>
      </rPr>
      <t>新建排水管网</t>
    </r>
    <r>
      <rPr>
        <sz val="12"/>
        <color rgb="FF000000"/>
        <rFont val="Times New Roman"/>
        <charset val="134"/>
      </rPr>
      <t>1100</t>
    </r>
    <r>
      <rPr>
        <sz val="12"/>
        <color rgb="FF000000"/>
        <rFont val="宋体"/>
        <charset val="134"/>
      </rPr>
      <t>米，人行道彩砖</t>
    </r>
    <r>
      <rPr>
        <sz val="12"/>
        <color rgb="FF000000"/>
        <rFont val="Times New Roman"/>
        <charset val="134"/>
      </rPr>
      <t>7200</t>
    </r>
    <r>
      <rPr>
        <sz val="12"/>
        <color rgb="FF000000"/>
        <rFont val="宋体"/>
        <charset val="134"/>
      </rPr>
      <t>平方米，地面硬化</t>
    </r>
    <r>
      <rPr>
        <sz val="12"/>
        <color rgb="FF000000"/>
        <rFont val="Times New Roman"/>
        <charset val="134"/>
      </rPr>
      <t>1760</t>
    </r>
    <r>
      <rPr>
        <sz val="12"/>
        <color rgb="FF000000"/>
        <rFont val="宋体"/>
        <charset val="134"/>
      </rPr>
      <t>平方米。</t>
    </r>
  </si>
  <si>
    <t>新建农村道路，解决沿线农户的出行难问题，提高群众的生活品质，为建设宜居宜业的美丽乡村打下坚实基础。项目建设过程中预计吸纳当地低收入群众务工70人，预计发放劳务报酬90万元。</t>
  </si>
  <si>
    <t>HC2025029</t>
  </si>
  <si>
    <r>
      <rPr>
        <sz val="11"/>
        <color theme="1"/>
        <rFont val="宋体"/>
        <charset val="134"/>
        <scheme val="minor"/>
      </rPr>
      <t>霍城县惠远镇河巷村高效节水</t>
    </r>
    <r>
      <rPr>
        <sz val="11"/>
        <color rgb="FF000000"/>
        <rFont val="Times New Roman"/>
        <charset val="134"/>
      </rPr>
      <t>2025</t>
    </r>
    <r>
      <rPr>
        <sz val="11"/>
        <color rgb="FF000000"/>
        <rFont val="宋体"/>
        <charset val="134"/>
      </rPr>
      <t>年中央财政以工代赈项目</t>
    </r>
  </si>
  <si>
    <r>
      <rPr>
        <sz val="11"/>
        <color theme="1"/>
        <rFont val="宋体"/>
        <charset val="134"/>
        <scheme val="minor"/>
      </rPr>
      <t>新建高效节水滴灌</t>
    </r>
    <r>
      <rPr>
        <sz val="12"/>
        <rFont val="Times New Roman"/>
        <charset val="0"/>
      </rPr>
      <t>2500</t>
    </r>
    <r>
      <rPr>
        <sz val="12"/>
        <rFont val="宋体"/>
        <charset val="134"/>
      </rPr>
      <t>亩，铺设21公里管网，配套沉砂池1座等相关附属设施。</t>
    </r>
  </si>
  <si>
    <t>亩</t>
  </si>
  <si>
    <t>改善基础设条件，提高水资源的利用率，提高农牧民自我造血能力，增加群众收入。项目建设过程中预计吸纳当地低收入群众务工70人，预计发放劳务报酬88万元。</t>
  </si>
  <si>
    <t>HC2025030</t>
  </si>
  <si>
    <t>霍城县萨尔布拉克镇2025年水利设施建设项目</t>
  </si>
  <si>
    <t>开力木库勒村、拜斯铁列克村、恰特尔塔勒村、巴依地响村、乔勒潘村</t>
  </si>
  <si>
    <t>开力木库勒村新建80U型渠15公里、拜斯铁列克村一组、三组主渠新修4公里；恰特尔塔勒村、巴依地响村新建60U型渠7.5公里、巴依地响村新建80U型渠2.5公里、乔勒潘村为6.8公里，并配套过路桥涵、闸门等相关附属设施</t>
  </si>
  <si>
    <t>改善基础设条件，提高水资源的利用率，提高农牧民自我造血能力，增加群众收入，年内新建防渗渠不低于29公里。</t>
  </si>
  <si>
    <t>HC2025031</t>
  </si>
  <si>
    <t>霍城县2025年农田引水灌溉防渗渠建设项目</t>
  </si>
  <si>
    <t>乡村建设行动</t>
  </si>
  <si>
    <t>清水河镇清泉村、二宫村、清水河村、西卡子村，良繁中心一村、二村、三村</t>
  </si>
  <si>
    <t>清泉村5公里防渗渠（上宽：1.1米、下宽0.4米、高度0.8米）；二宫村20公里防渗渠；清水河村3公里防渗渠（上宽1米、下宽0.5米、高度1米）；西卡子村8公里防渗渠（上宽1.5米、下宽0.9米、高度1米）；良繁中心一村U型80渠2530米、二村U8渠2590米，并配套闸门、桥涵等附属设施。</t>
  </si>
  <si>
    <t>清水河镇人民政府</t>
  </si>
  <si>
    <t>买吾菊旦</t>
  </si>
  <si>
    <t>改善基础设条件，提高水资源的利用率，提高农牧民自我造血能力，增加群众收入，年内新建防渗渠不低于41.12公里。</t>
  </si>
  <si>
    <t>HC2025032</t>
  </si>
  <si>
    <t>霍城县兰干镇五一牧场2025年骆驼养殖项目</t>
  </si>
  <si>
    <t>种养殖基地</t>
  </si>
  <si>
    <t>兰干镇五一牧场村</t>
  </si>
  <si>
    <t>购买5岁以上骆驼250对（一大一小），每对骆驼2万元</t>
  </si>
  <si>
    <t>峰</t>
  </si>
  <si>
    <t>兰干镇</t>
  </si>
  <si>
    <t>苏比</t>
  </si>
  <si>
    <t>通过购买骆驼，不断壮大我县骆驼养殖产业，实现骆驼产业规模化发展，为驼奶加工企业提供一产保障，项目实施可解决就业4人，实现村集体增收不低于20万元/年。</t>
  </si>
  <si>
    <t>HC2025033</t>
  </si>
  <si>
    <t>霍城清水河镇二宫新村县2025年甜叶菊生产加工项目</t>
  </si>
  <si>
    <t>清水河镇二宫新村</t>
  </si>
  <si>
    <t>计划购买40m³储罐、26m³配制罐、5000L不锈钢反应釜，2000L浓缩罐、酒精回收塔，100m³/h水处理、10000L膜机、3000L结晶罐等相关设备，用于甜叶菊精糖生产加工。</t>
  </si>
  <si>
    <t>套</t>
  </si>
  <si>
    <t>通过购买甜叶菊生产加工设备，提高企业生产能力，为我县群众种植甜叶菊提供有力保障。项目实施可有效解决就业10人，实现村集体增收不低于30万元/年。</t>
  </si>
  <si>
    <t>HC2025034</t>
  </si>
  <si>
    <t>霍城县萨尔布拉克镇齐巴拉嘎西村2025年骆驼养殖小区建设项目</t>
  </si>
  <si>
    <t>新建骆驼养殖棚圈3000平方米，并配套水电等相关附属设施</t>
  </si>
  <si>
    <t>通过购买新建骆驼养殖小区，不断壮大我县骆驼养殖产业，实现骆驼产业规模化发展，为驼奶加工企业提供一产保障。该项目建成可解决就业2人，实现村集体增收不低于15万元/年。</t>
  </si>
  <si>
    <t>HC2025035</t>
  </si>
  <si>
    <t>霍城县芦草沟镇元宝山村2025年特色农产品展销建设项目</t>
  </si>
  <si>
    <t>芦草沟镇元宝山村</t>
  </si>
  <si>
    <t>新建特色农产品展销场所2700平方米，配套水电等相关附属设施。</t>
  </si>
  <si>
    <t>借助薰衣草产业优势和品牌价值，带动旅游产业发展，带动群众增加收入。该项目建成可解决就业10人，实现村集体资金收入不低于30万元/年。</t>
  </si>
  <si>
    <t>HC2025036</t>
  </si>
  <si>
    <t>霍城县芦草沟镇四宫村2025年薰衣草产业服务设施建设项目</t>
  </si>
  <si>
    <t>芦草沟镇四宫村</t>
  </si>
  <si>
    <t>新建1690平方米集餐饮、销售为主的薰衣草产业服务设施，并配套相关水电等附属设施。</t>
  </si>
  <si>
    <t>借助薰衣草产业优势和品牌价值，不断完善旅游服务设施该项目建成可解决就业10人，实现村集体资金收入不低于15万元/年。</t>
  </si>
  <si>
    <t>HC2025037</t>
  </si>
  <si>
    <t>霍城县清水河镇西卡子村2025年辣椒产业生产加工建设项目</t>
  </si>
  <si>
    <t>清水河镇西卡子村</t>
  </si>
  <si>
    <t>购买辣椒生产加工设备，包括带式干燥机（长48米宽3米、7层）、去把机（TB8500/42/3）、色选机（LS1920-2）、清杂机（QJX-1500）、上料机（配套QJX-1500）等相关生产加工设备。</t>
  </si>
  <si>
    <t>通过引进辣椒生产加工设备，不断推动我县辣椒种植面积，提高生产加工水平，带动群众增收致富。该项目建成可解决就业15人，实现村集体经济收入不低于30万元/年。</t>
  </si>
  <si>
    <t>HC2025038</t>
  </si>
  <si>
    <t>霍城县水定镇沙海庄子村2025年鹅庄生态养殖专业合作社扩容增收项目</t>
  </si>
  <si>
    <t>水定镇沙海庄子村</t>
  </si>
  <si>
    <t>购卖鹅苗7000只，种植高酸海棠8000棵，打造鹅养殖基地，并配套其他附属设施。</t>
  </si>
  <si>
    <t>只</t>
  </si>
  <si>
    <t>组织部</t>
  </si>
  <si>
    <t>王尊</t>
  </si>
  <si>
    <t>沙海庄子村已通过招商引进伊犁满元康有限公司，采取“支部+合作社+企业+农户”的发展模式，大力发展林下鹅养殖产业，项目建成将解决就业2人，实现村集体经济增收不低于5万元/年</t>
  </si>
  <si>
    <t>HC2025039</t>
  </si>
  <si>
    <t>霍城县清水河镇可克达拉牧业村2025年仓储设施建设项目</t>
  </si>
  <si>
    <t>市场建设和农村物流</t>
  </si>
  <si>
    <t>清水河镇可克达拉牧业村</t>
  </si>
  <si>
    <t>新建1000平方米仓储库房，并配套水电等相关附属设施。</t>
  </si>
  <si>
    <t>通过新建仓储设施，为当地产业发展完善基础设施，项目实施后可解决就业2人，实现村集体经济收入不低于5万元/年。</t>
  </si>
  <si>
    <t>HC2025040</t>
  </si>
  <si>
    <t>霍城县惠远镇湟渠村2025年红薯仓储加工厂建设项目</t>
  </si>
  <si>
    <t>惠远镇湟渠村</t>
  </si>
  <si>
    <r>
      <rPr>
        <sz val="11"/>
        <color theme="1"/>
        <rFont val="宋体"/>
        <charset val="134"/>
        <scheme val="major"/>
      </rPr>
      <t>新建</t>
    </r>
    <r>
      <rPr>
        <sz val="11"/>
        <rFont val="宋体"/>
        <charset val="134"/>
        <scheme val="major"/>
      </rPr>
      <t>200平方米的红薯加工厂房，修建沉淀池，并配套红薯加工等相关附属设施。</t>
    </r>
  </si>
  <si>
    <t>通过建设生产加工厂房，不断完善当地蔬菜生产加工设施，提高生产加工水平，带动群众增收致富。项目实施后可解决就业2人，实现村集体经济收入不低于5万元/年。</t>
  </si>
  <si>
    <t>HC2025041</t>
  </si>
  <si>
    <r>
      <rPr>
        <sz val="14"/>
        <rFont val="宋体"/>
        <charset val="134"/>
      </rPr>
      <t>霍城县兰干镇中心村</t>
    </r>
    <r>
      <rPr>
        <sz val="14"/>
        <rFont val="Times New Roman"/>
        <charset val="134"/>
      </rPr>
      <t>2025</t>
    </r>
    <r>
      <rPr>
        <sz val="14"/>
        <rFont val="宋体"/>
        <charset val="134"/>
      </rPr>
      <t>年电力设备采购项目</t>
    </r>
  </si>
  <si>
    <t>兰干镇中心村</t>
  </si>
  <si>
    <r>
      <rPr>
        <sz val="11"/>
        <color theme="1"/>
        <rFont val="宋体"/>
        <charset val="134"/>
        <scheme val="major"/>
      </rPr>
      <t>采购数控激光切割机1台、数控冲孔机1台、40吨数控折弯机1台、数控二保焊机1台等电力生产设备</t>
    </r>
    <r>
      <rPr>
        <sz val="11"/>
        <rFont val="宋体"/>
        <charset val="134"/>
        <scheme val="major"/>
      </rPr>
      <t>。</t>
    </r>
  </si>
  <si>
    <r>
      <rPr>
        <sz val="14"/>
        <rFont val="宋体"/>
        <charset val="134"/>
      </rPr>
      <t>通过购买电力生产加工设备，提升企业产能，提高增产创收，该项目实施解决就业</t>
    </r>
    <r>
      <rPr>
        <sz val="14"/>
        <rFont val="Times New Roman"/>
        <charset val="134"/>
      </rPr>
      <t>2</t>
    </r>
    <r>
      <rPr>
        <sz val="14"/>
        <rFont val="宋体"/>
        <charset val="134"/>
      </rPr>
      <t>人，实现村集体经济增收不低于</t>
    </r>
    <r>
      <rPr>
        <sz val="14"/>
        <rFont val="Times New Roman"/>
        <charset val="134"/>
      </rPr>
      <t>8</t>
    </r>
    <r>
      <rPr>
        <sz val="14"/>
        <rFont val="宋体"/>
        <charset val="134"/>
      </rPr>
      <t>万元</t>
    </r>
    <r>
      <rPr>
        <sz val="14"/>
        <rFont val="Times New Roman"/>
        <charset val="134"/>
      </rPr>
      <t>/</t>
    </r>
    <r>
      <rPr>
        <sz val="14"/>
        <rFont val="宋体"/>
        <charset val="134"/>
      </rPr>
      <t>年。</t>
    </r>
  </si>
  <si>
    <t>HC2025042</t>
  </si>
  <si>
    <t>霍城县三宫乡上村三宫2025年伊惠风抽纸厂建设项目</t>
  </si>
  <si>
    <t>三宫乡上三宫村</t>
  </si>
  <si>
    <t>购买抽纸生产线1条，并配套相关附属设施。</t>
  </si>
  <si>
    <t>通过引进抽纸生产加工设备，不断扩大企业生产加工规模，有效带动当地经济发展，。项目实施后可解决就业2人，实现村集体经济收入不低于7万元/年。</t>
  </si>
  <si>
    <t>HC2025043</t>
  </si>
  <si>
    <t>霍城县清水河镇泉水村2025年骆驼养殖配套设施建设项目</t>
  </si>
  <si>
    <t>清水河镇泉水村</t>
  </si>
  <si>
    <t>新建骆驼产品展销场所1000平方米，挤奶厅1000平方米，草料棚500平方米，并配套水、电、粪污处理等相关附属设施。</t>
  </si>
  <si>
    <t>通过购买新建骆驼养殖小区，不断壮大我县骆驼养殖产业，实现骆驼产业规模化发展，为驼奶加工企业提供一产保障，同时带动更多群众参与骆驼养殖。项目实施后可解决就业5人，实现村集体经济收入不低于15万元/年。</t>
  </si>
  <si>
    <t>HC2025044</t>
  </si>
  <si>
    <t>霍城县清水河镇清水河村2025年薰衣草精油生产加工设备</t>
  </si>
  <si>
    <t>清水河镇清水河村</t>
  </si>
  <si>
    <t>拟采购精油灌装生产线定制（19.5*2.8*2.95）、纯露成套生产线定制（22.35*2.85*3.12）、膏体成套生产线定制（23*2.12*2.85）、洁净空压机组（JK007A-021）、冷暖中央新风空调（LSQWRF350M/NaE5）、洁净新风系统（JFS0313）、薄膜包装机（FTBZ0872）、400立方制冷机组、纸盒包装生产线（JYDZ/0015）、激光打码机3台、20g臭氧发生柜8个、定制加热配料罐4个（1.5T三层）等相关生产设备。</t>
  </si>
  <si>
    <t>通过购买薰衣草生产加工设备，提高企业生产能力，为我县群众种植薰衣草提供有力保障。项目实施可有效解决就业10人，实现村集体增收不低于15万元/年。</t>
  </si>
  <si>
    <t>HC2025045</t>
  </si>
  <si>
    <t>霍城县清水河镇西卡子村2025年排水管网建设项目</t>
  </si>
  <si>
    <t>新建DN400排水主管网3.7公里，DN300主管网12.1公里，DN100支管网11.2公里，并配套检查井、跨路顶管等附属设施。</t>
  </si>
  <si>
    <t>加大农村生态环境治理，加快生态振兴步伐，逐步实现污水治理的全覆盖，提升当地群众生活水平和幸福指数，新建排水管网不低于27公里。</t>
  </si>
  <si>
    <t>HC2025046</t>
  </si>
  <si>
    <t>霍城县2025年项目资金管理费</t>
  </si>
  <si>
    <t>项目管理费</t>
  </si>
  <si>
    <t>县本级</t>
  </si>
  <si>
    <t>按照衔接资金项目管理使用规定，项目管理费按照1%提取</t>
  </si>
  <si>
    <t>做好项目的前期工作，为后期实施项目提供必要条件。</t>
  </si>
  <si>
    <t>HC2025047</t>
  </si>
  <si>
    <t>霍城县兰干镇新荣村2025年农产品交易市场建设项目</t>
  </si>
  <si>
    <t>兰干镇新荣村</t>
  </si>
  <si>
    <r>
      <rPr>
        <sz val="14"/>
        <rFont val="仿宋_GB2312"/>
        <charset val="134"/>
      </rPr>
      <t>兰干镇新荣村硬化牛羊交易市场，路面硬化14000平方米，</t>
    </r>
    <r>
      <rPr>
        <sz val="14"/>
        <rFont val="仿宋_GB2312"/>
        <charset val="134"/>
      </rPr>
      <t>修建彩钢棚</t>
    </r>
    <r>
      <rPr>
        <sz val="14"/>
        <rFont val="Times New Roman"/>
        <charset val="134"/>
      </rPr>
      <t>1500</t>
    </r>
    <r>
      <rPr>
        <sz val="14"/>
        <rFont val="仿宋_GB2312"/>
        <charset val="134"/>
      </rPr>
      <t>平米，建设钢结构小商铺</t>
    </r>
    <r>
      <rPr>
        <sz val="14"/>
        <rFont val="Times New Roman"/>
        <charset val="134"/>
      </rPr>
      <t>5</t>
    </r>
    <r>
      <rPr>
        <sz val="14"/>
        <rFont val="仿宋_GB2312"/>
        <charset val="134"/>
      </rPr>
      <t>个，并配套其他相关附属设施。</t>
    </r>
  </si>
  <si>
    <t>兰干镇人民政府</t>
  </si>
  <si>
    <r>
      <rPr>
        <sz val="14"/>
        <color theme="1"/>
        <rFont val="仿宋_GB2312"/>
        <charset val="134"/>
      </rPr>
      <t>穆磊</t>
    </r>
  </si>
  <si>
    <t>通过项目实施，有效提高我县农贸市场集散能力，项目建成可解决就业5人，实现村集体经济增收不低于10万元/年。</t>
  </si>
  <si>
    <t>HC2025048</t>
  </si>
  <si>
    <r>
      <rPr>
        <sz val="14"/>
        <color theme="1"/>
        <rFont val="仿宋_GB2312"/>
        <charset val="134"/>
      </rPr>
      <t>霍城县大西沟镇桃花村</t>
    </r>
    <r>
      <rPr>
        <sz val="14"/>
        <color theme="1"/>
        <rFont val="宋体"/>
        <charset val="134"/>
        <scheme val="minor"/>
      </rPr>
      <t>2025年</t>
    </r>
    <r>
      <rPr>
        <sz val="14"/>
        <color theme="1"/>
        <rFont val="仿宋_GB2312"/>
        <charset val="134"/>
      </rPr>
      <t>草莓育苗基地建设项目</t>
    </r>
  </si>
  <si>
    <t>大西沟镇桃花村</t>
  </si>
  <si>
    <r>
      <rPr>
        <sz val="14"/>
        <color theme="1"/>
        <rFont val="仿宋_GB2312"/>
        <charset val="134"/>
      </rPr>
      <t>新建草莓育苗大棚，占地面积</t>
    </r>
    <r>
      <rPr>
        <sz val="14"/>
        <color theme="1"/>
        <rFont val="Times New Roman"/>
        <charset val="134"/>
      </rPr>
      <t>60</t>
    </r>
    <r>
      <rPr>
        <sz val="14"/>
        <color theme="1"/>
        <rFont val="仿宋_GB2312"/>
        <charset val="134"/>
      </rPr>
      <t>亩并配套相关附属设施。</t>
    </r>
  </si>
  <si>
    <t>大西沟镇人民政府</t>
  </si>
  <si>
    <r>
      <rPr>
        <sz val="14"/>
        <color rgb="FF000000"/>
        <rFont val="仿宋_GB2312"/>
        <charset val="134"/>
      </rPr>
      <t>任艺</t>
    </r>
  </si>
  <si>
    <t>项目实施克有效当地特色草莓产业发展，提高草莓种植面积，解决就业3三人，实现村集体经济增收不低于18万元/年。</t>
  </si>
  <si>
    <t>HC2025049</t>
  </si>
  <si>
    <r>
      <rPr>
        <sz val="14"/>
        <rFont val="宋体"/>
        <charset val="134"/>
      </rPr>
      <t>霍城县兰干镇、惠远镇</t>
    </r>
    <r>
      <rPr>
        <sz val="14"/>
        <rFont val="Times New Roman"/>
        <charset val="134"/>
      </rPr>
      <t>2025</t>
    </r>
    <r>
      <rPr>
        <sz val="14"/>
        <rFont val="宋体"/>
        <charset val="134"/>
      </rPr>
      <t>年村级道路提升建设项目</t>
    </r>
  </si>
  <si>
    <t>兰干镇茹先巴克村、惠远镇新城村</t>
  </si>
  <si>
    <r>
      <rPr>
        <sz val="14"/>
        <rFont val="仿宋_GB2312"/>
        <charset val="134"/>
      </rPr>
      <t>新建三级农村公路</t>
    </r>
    <r>
      <rPr>
        <sz val="14"/>
        <color theme="1"/>
        <rFont val="Times New Roman"/>
        <charset val="134"/>
      </rPr>
      <t>6.2</t>
    </r>
    <r>
      <rPr>
        <sz val="14"/>
        <color theme="1"/>
        <rFont val="仿宋_GB2312"/>
        <charset val="134"/>
      </rPr>
      <t>公里，主要建设内容为路基、路面、桥涵、防护及交通安全设施等工程。</t>
    </r>
  </si>
  <si>
    <t>交通运输局</t>
  </si>
  <si>
    <r>
      <rPr>
        <sz val="14"/>
        <color rgb="FF000000"/>
        <rFont val="仿宋_GB2312"/>
        <charset val="134"/>
      </rPr>
      <t>常继龙</t>
    </r>
  </si>
  <si>
    <t>解决群众人员出行难问题，完善交通路网，促进村庄间相互交流及农牧业发展，年内实现新疆农村道路不少于6.2公里。</t>
  </si>
  <si>
    <t>HC2025050</t>
  </si>
  <si>
    <t>霍城县大西沟镇、芦草沟镇2025年村级道路提升建设项目</t>
  </si>
  <si>
    <r>
      <rPr>
        <sz val="14"/>
        <color indexed="8"/>
        <rFont val="仿宋_GB2312"/>
        <charset val="134"/>
      </rPr>
      <t>大西沟镇新村、芦草沟镇西宁庄子村</t>
    </r>
  </si>
  <si>
    <r>
      <rPr>
        <sz val="14"/>
        <rFont val="仿宋_GB2312"/>
        <charset val="134"/>
      </rPr>
      <t>新建四级农村公路</t>
    </r>
    <r>
      <rPr>
        <sz val="14"/>
        <color theme="1"/>
        <rFont val="Times New Roman"/>
        <charset val="134"/>
      </rPr>
      <t>2.7</t>
    </r>
    <r>
      <rPr>
        <sz val="14"/>
        <color theme="1"/>
        <rFont val="仿宋_GB2312"/>
        <charset val="134"/>
      </rPr>
      <t>公里，中桥</t>
    </r>
    <r>
      <rPr>
        <sz val="14"/>
        <color theme="1"/>
        <rFont val="Times New Roman"/>
        <charset val="134"/>
      </rPr>
      <t>1</t>
    </r>
    <r>
      <rPr>
        <sz val="14"/>
        <color theme="1"/>
        <rFont val="仿宋_GB2312"/>
        <charset val="134"/>
      </rPr>
      <t>座，并配套相关附属设施。</t>
    </r>
  </si>
  <si>
    <t>改善大西沟新村及芦草沟镇西宁庄子村农村人居环境、完善农村路网、建设美丽宜居乡村，助力当地经济社会发展，内年实现新建农村道路不少于2.7公里。</t>
  </si>
  <si>
    <t>HC2025051</t>
  </si>
  <si>
    <t>霍城县2025年困难群众饮用低氟边销茶</t>
  </si>
  <si>
    <r>
      <rPr>
        <sz val="14"/>
        <rFont val="仿宋_GB2312"/>
        <charset val="134"/>
      </rPr>
      <t>其他</t>
    </r>
  </si>
  <si>
    <t>各乡镇（中心）</t>
  </si>
  <si>
    <r>
      <rPr>
        <sz val="14"/>
        <rFont val="仿宋_GB2312"/>
        <charset val="134"/>
      </rPr>
      <t>向全县各乡镇</t>
    </r>
    <r>
      <rPr>
        <sz val="14"/>
        <rFont val="Times New Roman"/>
        <charset val="134"/>
      </rPr>
      <t>600</t>
    </r>
    <r>
      <rPr>
        <sz val="14"/>
        <rFont val="仿宋_GB2312"/>
        <charset val="134"/>
      </rPr>
      <t>户监测户和脱贫户送低氟边销茶入户。</t>
    </r>
  </si>
  <si>
    <t>统战部</t>
  </si>
  <si>
    <r>
      <rPr>
        <sz val="14"/>
        <rFont val="仿宋_GB2312"/>
        <charset val="134"/>
      </rPr>
      <t>马军</t>
    </r>
  </si>
  <si>
    <r>
      <rPr>
        <sz val="14"/>
        <rFont val="Times New Roman"/>
        <charset val="134"/>
      </rPr>
      <t>提高各族群众尤其是农牧民对地氟病的认识安全消费意识，切实保障各族群众安全饮茶的需求和身体健康，促进民族团结和社会和谐、聚集人气。全年发放脱贫户、监测户不少于</t>
    </r>
    <r>
      <rPr>
        <sz val="14"/>
        <color rgb="FF000000"/>
        <rFont val="Times New Roman"/>
        <charset val="134"/>
      </rPr>
      <t>600</t>
    </r>
    <r>
      <rPr>
        <sz val="14"/>
        <color rgb="FF000000"/>
        <rFont val="宋体"/>
        <charset val="134"/>
      </rPr>
      <t>户。</t>
    </r>
  </si>
  <si>
    <t>HC2025052</t>
  </si>
  <si>
    <t>霍城县水定镇柳树巷子村2025年转转儿巴扎创业孵化建设项目</t>
  </si>
  <si>
    <r>
      <rPr>
        <sz val="14"/>
        <rFont val="仿宋_GB2312"/>
        <charset val="134"/>
      </rPr>
      <t>水定镇柳树巷子村</t>
    </r>
  </si>
  <si>
    <r>
      <rPr>
        <sz val="14"/>
        <rFont val="宋体"/>
        <charset val="134"/>
      </rPr>
      <t>新建清式复古商铺40间，共计</t>
    </r>
    <r>
      <rPr>
        <sz val="14"/>
        <rFont val="Times New Roman"/>
        <charset val="134"/>
      </rPr>
      <t>800</t>
    </r>
    <r>
      <rPr>
        <sz val="14"/>
        <rFont val="宋体"/>
        <charset val="134"/>
      </rPr>
      <t>平方米，并配套水、电、售货柜台等相关附属设施。</t>
    </r>
  </si>
  <si>
    <t>水定镇人民政府</t>
  </si>
  <si>
    <r>
      <rPr>
        <sz val="14"/>
        <rFont val="仿宋_GB2312"/>
        <charset val="134"/>
      </rPr>
      <t>曾云川</t>
    </r>
  </si>
  <si>
    <r>
      <rPr>
        <sz val="14"/>
        <rFont val="Times New Roman"/>
        <charset val="134"/>
      </rPr>
      <t>通过建设小商铺，完善转转儿巴扎服务能力，增加当地群众就业机会。项目实施可增加就业岗位40个，实现村集体经济增收不低于</t>
    </r>
    <r>
      <rPr>
        <sz val="14"/>
        <rFont val="Times New Roman"/>
        <charset val="134"/>
      </rPr>
      <t>20</t>
    </r>
    <r>
      <rPr>
        <sz val="14"/>
        <rFont val="仿宋_GB2312"/>
        <charset val="134"/>
      </rPr>
      <t>万元/年。</t>
    </r>
  </si>
  <si>
    <t>HC2025053</t>
  </si>
  <si>
    <r>
      <rPr>
        <sz val="12"/>
        <rFont val="方正仿宋简体"/>
        <charset val="0"/>
      </rPr>
      <t>霍城县</t>
    </r>
    <r>
      <rPr>
        <sz val="12"/>
        <rFont val="Times New Roman"/>
        <charset val="0"/>
      </rPr>
      <t>2025</t>
    </r>
    <r>
      <rPr>
        <sz val="12"/>
        <rFont val="方正仿宋简体"/>
        <charset val="0"/>
      </rPr>
      <t>年乡村振兴建设项目</t>
    </r>
  </si>
  <si>
    <t>新建农村道路48.7公里，配套过路桥涵等附属设施；新建饮水管网66.6公里，配套阀门井、检查井、跨路顶管等附属设施；新建农田灌溉渠108公里，配套过路桥涵、分水闸、拦水坝等附属设施；新建排水管网73.3公里，配套检查井、提升泵站、小型污水处理站等附属设施；新建农田滴灌设施3万亩，配套沉沙池、检查井、泵房等附属设施；河道治理10公里，农村电网改造30公里，并配套相应附属设施。</t>
  </si>
  <si>
    <t>一般债券20000万元，地方政府配套5000万元</t>
  </si>
  <si>
    <t>不断完善农村道路，农村安全饮水巩固提升，解决农村污水排放，通过新建农田灌溉渠，提高水资源利用效率，促进农产品增收等，年内实现新建道路少于48.7公里，饮水管网不少于66.6公里，灌溉渠不少于108公里等。</t>
  </si>
  <si>
    <t>HC2025054</t>
  </si>
  <si>
    <t>动物防疫栏</t>
  </si>
  <si>
    <t>牛移动动物防疫栏19套，羊移动动物防疫栏22套</t>
  </si>
  <si>
    <t>张建军</t>
  </si>
  <si>
    <t>附件3</t>
  </si>
  <si>
    <t>霍城县2025年巩固拓展脱贫攻坚成果和乡村振兴产业项目计划表</t>
  </si>
  <si>
    <t>序号</t>
  </si>
  <si>
    <t>备注</t>
  </si>
  <si>
    <t>霍城县2025年财衔接资金发展产业以奖代补项目</t>
  </si>
  <si>
    <t>对当年引进符良种能繁母牛、母骆驼、母羊(饲养3个月以上）的，每头能繁母牛补助不超过4000元、每峰能繁母骆驼补助不超过5000元、每只能繁母羊补助不超过400元，对当年自繁扩增的良种母畜(饲养3个月以上)的，按照每头母牛补助3000元、每峰母骆驼补助4000元、每只母羊不补助300元的标准给予补助；对母牛用性控冻精配种并定胎的，按照每头母牛200元的标准给予补助；对母羊采用人工授精配种并定胎的，按照每只母羊40元的标准给予补助，新建或扩建砖混结构、容积达到20立方米(含)以上的青贮窖，按照1000元的标准给予一次性补助。对新建或扩面积40平方米(含)以上的养殖圈舍，符合养殖要求的，按照1000元的标准给予一次性补助。对应用粮食增产先进技术，玉米单产提升3%以上的，按照每亩不超过150元的标准给予补助，对对实施耕地冬翻的，按照每亩15元的标准给予补助，对实施节水滴灌灌溉模式，实现水肥一体化种植的，按照每亩30元的标准给予补助。庭院种植面积在0.2亩以上并产生一定效益的，按照每亩1000元的标准给予补助。支持稳岗就业，连续务工3个月以上，疆外2000元/人、疆内跨地州（含兵团）1000元/人。支持自主创业，对取得相关资质或营业许可，生产或经营面积在20平方米(含)以上，正常经营至少6个月的，按照2000元标准给予一次性补助；生产或经营面积不足20平方米(包括餐车、零售点等移动式摊位)，正常经营至少3个月的，按照1000元的标准给予一次性补助，预计补助5000户。</t>
  </si>
  <si>
    <t>其中1300万元用于支付2024年产业到户奖补</t>
  </si>
  <si>
    <t>霍城县2025年小额贷款贴息项目</t>
  </si>
  <si>
    <t>各乡镇</t>
  </si>
  <si>
    <t>霍城县2025年扶贫龙头企业贷款贴息项目</t>
  </si>
  <si>
    <t>天然芳香、三江众汇</t>
  </si>
  <si>
    <t>新建以餐饮住宿、特色产品交易，文化体验为主的一站式旅游服务集散中心，总建筑面积3200平方米，并配套道路、停车场、水电暖等相关附属设施。</t>
  </si>
  <si>
    <t>晃晃村商业步行街</t>
  </si>
  <si>
    <t>霍城县2025年辣椒产业生产加工建设项目</t>
  </si>
  <si>
    <t>购买辣椒生产加工设备，包括带式干燥机去把机、色选机、清杂机、上料机等相关生产加工设备。</t>
  </si>
  <si>
    <t>清水河镇辣椒产业</t>
  </si>
  <si>
    <t>霍城县2025年薰衣草产业服务设施建设项目</t>
  </si>
  <si>
    <t>天然芳香解忧公主四宫村薰衣草园、建设花蜜工坊及展销中心</t>
  </si>
  <si>
    <t>霍城县2025年芦草沟镇元宝山特色农产品展销体验中心建设项目</t>
  </si>
  <si>
    <t>新建特色农产品展销中心2700平方米，配套水电等相关附属设施。</t>
  </si>
  <si>
    <t>沃农文旅（张彦龙）元宝山村</t>
  </si>
  <si>
    <t>霍城县2025年骆驼养殖小区建设项目</t>
  </si>
  <si>
    <t>新建骆驼养殖棚圈3000平方米，并配套水电等先关附属设施</t>
  </si>
  <si>
    <t>萨尔布拉克镇齐巴拉嘎村（阿依娜巴斯陶）骆驼养殖小区</t>
  </si>
  <si>
    <t>霍城县兰干镇2025年骆驼养殖项目</t>
  </si>
  <si>
    <t>兰干镇赛山别克阿合依哈提养殖合作社购买骆驼</t>
  </si>
  <si>
    <t>霍城县2025年甜叶菊生产加工项目</t>
  </si>
  <si>
    <t>汇嘉生物 周猛，购买设备</t>
  </si>
  <si>
    <t>霍城县芦草沟镇2025年薰衣草产品深加工共富工厂建设项目</t>
  </si>
  <si>
    <t>晃晃村薰衣草加工厂</t>
  </si>
  <si>
    <t>合计</t>
  </si>
  <si>
    <t>自治区伊犁州霍城县2025年县级巩固拓展脱贫攻坚成果和乡村振兴项目库入库项目汇总表</t>
  </si>
  <si>
    <t>填报单位（盖章）：                                                                                                                        填报日期：     2023年    月      日</t>
  </si>
  <si>
    <t>产业发展</t>
  </si>
  <si>
    <t>对当年引进符良种能繁母牛、母骆驼、母羊(饲养3个月以上）的，每头能繁母牛补助3000元、每峰能繁母骆驼补助5000元、每只能繁母羊补助300元，对当年自繁扩增的良种母畜(饲养3个月以上)的，按照每头母牛补助2000元、每峰母骆驼补助4000元、每只母羊不补助200元的标准给予补助；对母牛用性控冻精配种并定胎的，按照每头母牛150元的标准给予补助；对母羊采用人工授精配种并定胎的，按照每只母羊30元的标准给予补助，新建或扩建砖混结构、容积达到20立方米(含)以上的青贮窖，按照1000元的标准给予一次性补助。对新建或扩面积40平方米(含)以上的养殖圈舍，符合养殖要求的，按照3000元的标准给予一次性补助。对应用粮食增产先进技术，玉米单产提升3%以上的，按照每亩不超过150元的标准给予补助，对对实施耕地冬翻的，按照每亩15元的标准给予补助，对实施节水滴灌灌溉模式，实现水肥一体化种植的，按照每亩30元的标准给予补助。庭院种植面积在0.2亩以上并产生一定效益的，按照每亩1000元的标准给予补助。支持稳岗就业，疆内跨地州市(含兵团)按照每人500元的标准给予补助。支持自主创业，对取得相关资质或营业许可，生产或经营面积在20平方米(含)以上，正常经营至少6个月的，按照2000元标准给予一次性补助；生产或经营面积不足20平方米(包括餐车、零售点等移动式摊位)，正常经营至少3个月的，按照1000元的标准给予一次性补助。</t>
  </si>
  <si>
    <t>通过入户产业奖补，提高脱贫群众和监测人口自主发展产业积极性，不断提升自我造血能力。</t>
  </si>
  <si>
    <t>霍城县2025年雨露计划项目</t>
  </si>
  <si>
    <t>实施雨露计划920人，每人补助3000元</t>
  </si>
  <si>
    <t>为800名考入中高职职业学校的学生每人补助3000元</t>
  </si>
  <si>
    <t>对脱贫户（三类户）小额贷款进行贴息，按照小额贷款的实际利息给予补助，最高贴息贷款金额5万元</t>
  </si>
  <si>
    <t>霍城县2025年临时性公益性岗位补贴项目</t>
  </si>
  <si>
    <t>对脱贫人口和监测户无法离乡、无业可扶且有能力的，通过临时开发公益性岗位，过渡安置就业，增加脱贫人口收入，补贴标准1081元/月/人，共计补贴150人。</t>
  </si>
  <si>
    <t>通过设置临时性公益性岗位，为脱贫群众和监测户解决临时就业问题，</t>
  </si>
  <si>
    <t>霍城县2025年村庄规划编制项目</t>
  </si>
  <si>
    <r>
      <rPr>
        <sz val="11"/>
        <rFont val="宋体"/>
        <charset val="134"/>
        <scheme val="minor"/>
      </rPr>
      <t>对5个村进行</t>
    </r>
    <r>
      <rPr>
        <sz val="11"/>
        <color theme="1"/>
        <rFont val="宋体"/>
        <charset val="134"/>
      </rPr>
      <t>村庄规划编制。</t>
    </r>
  </si>
  <si>
    <t>通过村庄规划编制，做到资源整合利用，提高资源利用率和资金利用率</t>
  </si>
  <si>
    <t>解决扶贫龙头企业在产业发展中资金短缺问题，为扶贫龙头企业扩大生产持续发展奠定坚实基础</t>
  </si>
  <si>
    <t>霍城县2025年农村安全饮水建设项目</t>
  </si>
  <si>
    <t>巩固提升农牧民安全饮水设施，提高群众幸福感</t>
  </si>
  <si>
    <t>霍城县2025年农村道路建设项目</t>
  </si>
  <si>
    <t>三宫乡上三宫村、下三宫村，三道河乡尔吉村、沙门子村、大柳树村，萨尔布拉克镇齐巴拉嘎西村、农田村、开力木库勒村，大西沟镇上大西沟村、苜蓿台子村，清水河镇农科站村、清水河村、城西三村</t>
  </si>
  <si>
    <t>新建农村村组道路22.96公里，其中三宫乡上三宫村2公里，下三宫村0.5公里；三道河乡塔尔吉村6.45公里，沙门子0.3公里，大柳树村1公里；萨尔布拉克镇齐巴拉嘎西村5公里，开力木库勒村新建农村道路1.2公里、农田村2.1公里；大西沟镇上大西沟村0.45公里，苜蓿台子村0.3公里；清水河镇农科站村村庄道路2.35公里，清水河村0.55公里，城西三村0.76公里，并配套过路桥涵、道路安防等相关附属设施。</t>
  </si>
  <si>
    <t>新建农村道路，解决沿线农户的出行难问题，有效改善项目区群众饮水问题，提高群众的生活品质，为建设宜居宜业的美丽乡村打下坚实基础</t>
  </si>
  <si>
    <t>新建   其中：芦草沟镇乌拉斯台村新建U80泄洪渠1.7公里，农业社区新建U80灌溉渠0.4公里；三宫乡下三宫村新建U80防渗渠4.7公里，70米渡槽1座，上三宫村新建U80防渗渠3公里；大西沟镇苜蓿台子村U60、U80防渗渠1.8公里,切得克苏村修建拦水坝一座，U80防渗渠3公里渠，3公里。并配套节制分水闸、桥涵等附属设施</t>
  </si>
  <si>
    <t>改善基础设条件，提高水资源的利用率，提高农牧民自我造血能力，增加群众收入</t>
  </si>
  <si>
    <t>购买5岁以上骆驼200对（一大一小），每对骆驼2.5万元</t>
  </si>
  <si>
    <t>霍城县萨尔布拉克2025镇骆驼养殖项目</t>
  </si>
  <si>
    <t>生产、生活与防疫结合，合理布置各区位置，划分为生活办公区、养殖区、饲草料种植区、草场放养区、病畜隔离区和驼奶存放区，并对各区基础设施进行改造，如：购置储奶罐、挤奶机、小型奶灌车、消毒柜等奶类设备和其他配套设施，</t>
  </si>
  <si>
    <t>解忧公主</t>
  </si>
  <si>
    <t>果赛景区</t>
  </si>
  <si>
    <t>新建以餐饮住宿、特色产品交易，文化体验为主的一站式旅游服务集散中心，总建筑面积5000平方米，并配套道路、停车场、水电暖等相关附属设施。</t>
  </si>
  <si>
    <t>发展旅游产业，提高农牧民自我造血能力，增加群众收入</t>
  </si>
  <si>
    <t>小计</t>
  </si>
  <si>
    <t>元宝山村排水管网14.1公里，并配套污水处理站等相关附属设施设备</t>
  </si>
  <si>
    <t>加大农村生态环境治理，加快生态振兴步伐，逐步实现污水治理的全覆盖。</t>
  </si>
  <si>
    <t>新建占地15亩垃圾转运站一座，购置装载铲车2辆，8吨压缩车垃圾2辆、5吨垃圾自卸车15辆、4吨洗扫车2个、18吨高压水车2个，管道疏通车1个，12吨的吸粪车1个，果皮箱150个，船式垃圾箱（大）110个，配套相关附属用房及垃圾处理设施。</t>
  </si>
  <si>
    <t>霍城县萨尔布拉克镇乔勒潘村2025年就业工厂建设项目</t>
  </si>
  <si>
    <t>通过加工厂建设，不断优化产业结构，提高农业生产值，大力发展农业产业。</t>
  </si>
  <si>
    <t>惠远镇河巷村、新城村、湟渠村，兰干镇双渠村</t>
  </si>
  <si>
    <t>新建农村饮水管网44.5公里，其中：惠远镇河巷村、新城村新建PE315自来水主管网16公里，湟渠村新建PE160主管25公里；兰干镇双渠村新建PE63主管3.5公里，配套入户管、阀门井、闸阀井、路面恢复等相关附属设施。</t>
  </si>
  <si>
    <t>新建1条防渗渠0.42公里；沿线新建节制分水闸1座，涵管桥1座，改建钢渡槽1座。新建DN500PE管输水5.776km，及配套阀门井、排水井、进排气井、减压阀井、钢套管等附属设施。</t>
  </si>
  <si>
    <t>霍城县2025年巩固拓展脱贫攻坚成果和乡村振兴衔接资金基础设施建设项目计划表</t>
  </si>
  <si>
    <t xml:space="preserve">新建农村村组道路24.8公里，其中三宫乡下三宫村0.8公里，沙湾村0.3公里，东湾村0.2公里；清水河镇清水河村0.6公里，城西三村1.3公里，清水河镇农科站村路3.2公里，二宫村2.4公里；萨尔布拉克镇开力木库勒村3.4公里，农田村2.6公里，奇巴拉嘎西村怪榆沟5公里；三道河乡塔尔吉村5公里，并配套过路桥涵、道路安防等相关附属设施。
</t>
  </si>
  <si>
    <t xml:space="preserve">新建农村村组道路14.4公里，三宫乡牧业村7.1公里；萨尔布拉克镇巴依地响村3.5公里，乔勒潘村0.8公里，开赞喀拉村1.4公里，下莫家庄村1.6公里，并配套过路桥涵、道路安防等相关附属设施。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</si>
</sst>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57">
    <font>
      <sz val="11"/>
      <color theme="1"/>
      <name val="Tahoma"/>
      <charset val="134"/>
    </font>
    <font>
      <sz val="11"/>
      <color theme="1"/>
      <name val="宋体"/>
      <charset val="134"/>
      <scheme val="minor"/>
    </font>
    <font>
      <sz val="18"/>
      <color theme="1"/>
      <name val="宋体"/>
      <charset val="134"/>
      <scheme val="minor"/>
    </font>
    <font>
      <sz val="9"/>
      <color theme="1"/>
      <name val="宋体"/>
      <charset val="134"/>
      <scheme val="minor"/>
    </font>
    <font>
      <b/>
      <sz val="11"/>
      <color theme="1"/>
      <name val="Times New Roman"/>
      <charset val="134"/>
    </font>
    <font>
      <sz val="11"/>
      <name val="宋体"/>
      <charset val="134"/>
      <scheme val="minor"/>
    </font>
    <font>
      <sz val="24"/>
      <color theme="1"/>
      <name val="宋体"/>
      <charset val="134"/>
      <scheme val="minor"/>
    </font>
    <font>
      <sz val="10"/>
      <color theme="1"/>
      <name val="宋体"/>
      <charset val="134"/>
      <scheme val="major"/>
    </font>
    <font>
      <b/>
      <sz val="11"/>
      <color theme="1"/>
      <name val="宋体"/>
      <charset val="134"/>
    </font>
    <font>
      <sz val="12"/>
      <name val="宋体"/>
      <charset val="134"/>
      <scheme val="major"/>
    </font>
    <font>
      <sz val="16"/>
      <color theme="1"/>
      <name val="宋体"/>
      <charset val="134"/>
      <scheme val="minor"/>
    </font>
    <font>
      <sz val="20"/>
      <color theme="1"/>
      <name val="黑体"/>
      <charset val="134"/>
    </font>
    <font>
      <b/>
      <sz val="24"/>
      <color theme="1"/>
      <name val="宋体"/>
      <charset val="134"/>
      <scheme val="minor"/>
    </font>
    <font>
      <sz val="14"/>
      <name val="Times New Roman"/>
      <charset val="134"/>
    </font>
    <font>
      <sz val="14"/>
      <name val="宋体"/>
      <charset val="134"/>
    </font>
    <font>
      <sz val="14"/>
      <name val="仿宋_GB2312"/>
      <charset val="134"/>
    </font>
    <font>
      <sz val="12"/>
      <name val="Times New Roman"/>
      <charset val="134"/>
    </font>
    <font>
      <sz val="12"/>
      <name val="方正仿宋简体"/>
      <charset val="0"/>
    </font>
    <font>
      <sz val="12"/>
      <name val="宋体"/>
      <charset val="134"/>
    </font>
    <font>
      <sz val="12"/>
      <name val="方正仿宋简体"/>
      <charset val="134"/>
    </font>
    <font>
      <sz val="12"/>
      <color theme="1"/>
      <name val="宋体"/>
      <charset val="134"/>
      <scheme val="minor"/>
    </font>
    <font>
      <sz val="6"/>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theme="1"/>
      <name val="仿宋_GB2312"/>
      <charset val="134"/>
    </font>
    <font>
      <sz val="14"/>
      <color theme="1"/>
      <name val="宋体"/>
      <charset val="134"/>
      <scheme val="minor"/>
    </font>
    <font>
      <sz val="11"/>
      <color theme="1"/>
      <name val="宋体"/>
      <charset val="134"/>
      <scheme val="major"/>
    </font>
    <font>
      <sz val="11"/>
      <name val="宋体"/>
      <charset val="134"/>
      <scheme val="major"/>
    </font>
    <font>
      <sz val="11"/>
      <color rgb="FF000000"/>
      <name val="Times New Roman"/>
      <charset val="134"/>
    </font>
    <font>
      <sz val="11"/>
      <color rgb="FF000000"/>
      <name val="宋体"/>
      <charset val="134"/>
    </font>
    <font>
      <sz val="12"/>
      <name val="Times New Roman"/>
      <charset val="0"/>
    </font>
    <font>
      <sz val="14"/>
      <color rgb="FF000000"/>
      <name val="仿宋_GB2312"/>
      <charset val="134"/>
    </font>
    <font>
      <sz val="14"/>
      <color theme="1"/>
      <name val="Times New Roman"/>
      <charset val="134"/>
    </font>
    <font>
      <sz val="14"/>
      <color rgb="FF000000"/>
      <name val="Times New Roman"/>
      <charset val="134"/>
    </font>
    <font>
      <sz val="14"/>
      <color rgb="FF000000"/>
      <name val="宋体"/>
      <charset val="134"/>
    </font>
    <font>
      <sz val="11"/>
      <color theme="1"/>
      <name val="宋体"/>
      <charset val="134"/>
    </font>
    <font>
      <sz val="12"/>
      <color rgb="FF000000"/>
      <name val="Times New Roman"/>
      <charset val="134"/>
    </font>
    <font>
      <sz val="12"/>
      <color rgb="FF000000"/>
      <name val="宋体"/>
      <charset val="134"/>
    </font>
    <font>
      <sz val="14"/>
      <color indexed="8"/>
      <name val="仿宋_GB2312"/>
      <charset val="134"/>
    </font>
    <font>
      <sz val="12"/>
      <color indexed="8"/>
      <name val="Times New Roman"/>
      <charset val="0"/>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 fillId="4" borderId="5"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6"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5" borderId="8" applyNumberFormat="0" applyAlignment="0" applyProtection="0">
      <alignment vertical="center"/>
    </xf>
    <xf numFmtId="0" fontId="31" fillId="6" borderId="9" applyNumberFormat="0" applyAlignment="0" applyProtection="0">
      <alignment vertical="center"/>
    </xf>
    <xf numFmtId="0" fontId="32" fillId="6" borderId="8" applyNumberFormat="0" applyAlignment="0" applyProtection="0">
      <alignment vertical="center"/>
    </xf>
    <xf numFmtId="0" fontId="33" fillId="7" borderId="10" applyNumberFormat="0" applyAlignment="0" applyProtection="0">
      <alignment vertical="center"/>
    </xf>
    <xf numFmtId="0" fontId="34" fillId="0" borderId="11" applyNumberFormat="0" applyFill="0" applyAlignment="0" applyProtection="0">
      <alignment vertical="center"/>
    </xf>
    <xf numFmtId="0" fontId="35" fillId="0" borderId="12"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0" fontId="1" fillId="0" borderId="0"/>
  </cellStyleXfs>
  <cellXfs count="47">
    <xf numFmtId="0" fontId="0" fillId="0" borderId="0" xfId="0"/>
    <xf numFmtId="0" fontId="1" fillId="0" borderId="0" xfId="0" applyFont="1" applyFill="1" applyAlignment="1">
      <alignment vertical="center"/>
    </xf>
    <xf numFmtId="0" fontId="0" fillId="0" borderId="0" xfId="0" applyFill="1" applyAlignment="1">
      <alignment wrapText="1"/>
    </xf>
    <xf numFmtId="0" fontId="1" fillId="0" borderId="0" xfId="0" applyFont="1" applyFill="1" applyAlignment="1">
      <alignment horizontal="center" vertical="center"/>
    </xf>
    <xf numFmtId="0" fontId="0" fillId="0" borderId="0" xfId="0" applyFill="1"/>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5" fillId="0" borderId="0" xfId="0" applyFont="1" applyFill="1" applyAlignment="1">
      <alignment vertical="center"/>
    </xf>
    <xf numFmtId="0" fontId="6" fillId="0" borderId="0" xfId="0" applyFont="1" applyFill="1" applyAlignment="1">
      <alignment horizontal="center" vertical="center"/>
    </xf>
    <xf numFmtId="0" fontId="1" fillId="0" borderId="0" xfId="0" applyFont="1" applyFill="1" applyAlignment="1">
      <alignment horizontal="lef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31" fontId="1" fillId="0" borderId="1" xfId="0" applyNumberFormat="1" applyFont="1" applyFill="1" applyBorder="1" applyAlignment="1">
      <alignment vertical="center" wrapText="1"/>
    </xf>
    <xf numFmtId="31" fontId="1" fillId="0" borderId="1" xfId="0" applyNumberFormat="1" applyFont="1" applyFill="1" applyBorder="1" applyAlignment="1">
      <alignment horizontal="center" vertical="center" wrapText="1"/>
    </xf>
    <xf numFmtId="0" fontId="5" fillId="0" borderId="1" xfId="0" applyFont="1" applyFill="1" applyBorder="1" applyAlignment="1">
      <alignment vertical="center"/>
    </xf>
    <xf numFmtId="0" fontId="1" fillId="3" borderId="0" xfId="0" applyFont="1" applyFill="1" applyAlignment="1">
      <alignment vertical="center"/>
    </xf>
    <xf numFmtId="0" fontId="1" fillId="3" borderId="0" xfId="0" applyFont="1" applyFill="1" applyAlignment="1">
      <alignment horizontal="center" vertical="center"/>
    </xf>
    <xf numFmtId="0" fontId="10" fillId="0" borderId="0" xfId="0" applyFont="1" applyFill="1" applyAlignment="1">
      <alignment horizontal="center" vertical="center"/>
    </xf>
    <xf numFmtId="0" fontId="1" fillId="3" borderId="1" xfId="0" applyFont="1" applyFill="1" applyBorder="1" applyAlignment="1">
      <alignment horizontal="center" vertical="center" wrapText="1"/>
    </xf>
    <xf numFmtId="0" fontId="11" fillId="0" borderId="0" xfId="0" applyFont="1" applyFill="1" applyAlignment="1">
      <alignment vertical="center"/>
    </xf>
    <xf numFmtId="0" fontId="12" fillId="0" borderId="0" xfId="0" applyFont="1" applyFill="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20"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20" fillId="0" borderId="1" xfId="0" applyFont="1" applyFill="1" applyBorder="1" applyAlignment="1">
      <alignment horizontal="center" vertical="center" wrapText="1"/>
    </xf>
    <xf numFmtId="176" fontId="21" fillId="0" borderId="1" xfId="0" applyNumberFormat="1"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xfId="49"/>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627380</xdr:colOff>
      <xdr:row>30</xdr:row>
      <xdr:rowOff>120650</xdr:rowOff>
    </xdr:from>
    <xdr:to>
      <xdr:col>5</xdr:col>
      <xdr:colOff>46607</xdr:colOff>
      <xdr:row>30</xdr:row>
      <xdr:rowOff>142081</xdr:rowOff>
    </xdr:to>
    <xdr:sp>
      <xdr:nvSpPr>
        <xdr:cNvPr id="6361" name=" "/>
        <xdr:cNvSpPr txBox="1"/>
      </xdr:nvSpPr>
      <xdr:spPr>
        <a:xfrm>
          <a:off x="5016500" y="44503975"/>
          <a:ext cx="85090" cy="209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6</xdr:col>
      <xdr:colOff>0</xdr:colOff>
      <xdr:row>26</xdr:row>
      <xdr:rowOff>0</xdr:rowOff>
    </xdr:from>
    <xdr:to>
      <xdr:col>6</xdr:col>
      <xdr:colOff>85342</xdr:colOff>
      <xdr:row>26</xdr:row>
      <xdr:rowOff>202406</xdr:rowOff>
    </xdr:to>
    <xdr:sp>
      <xdr:nvSpPr>
        <xdr:cNvPr id="7746" name=" "/>
        <xdr:cNvSpPr txBox="1"/>
      </xdr:nvSpPr>
      <xdr:spPr>
        <a:xfrm>
          <a:off x="6591935" y="3666172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6</xdr:col>
      <xdr:colOff>0</xdr:colOff>
      <xdr:row>9</xdr:row>
      <xdr:rowOff>0</xdr:rowOff>
    </xdr:from>
    <xdr:to>
      <xdr:col>6</xdr:col>
      <xdr:colOff>85342</xdr:colOff>
      <xdr:row>9</xdr:row>
      <xdr:rowOff>202406</xdr:rowOff>
    </xdr:to>
    <xdr:sp>
      <xdr:nvSpPr>
        <xdr:cNvPr id="7821" name=" "/>
        <xdr:cNvSpPr txBox="1"/>
      </xdr:nvSpPr>
      <xdr:spPr>
        <a:xfrm>
          <a:off x="6591935" y="13290550"/>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9</xdr:row>
      <xdr:rowOff>0</xdr:rowOff>
    </xdr:from>
    <xdr:to>
      <xdr:col>5</xdr:col>
      <xdr:colOff>85342</xdr:colOff>
      <xdr:row>9</xdr:row>
      <xdr:rowOff>202406</xdr:rowOff>
    </xdr:to>
    <xdr:sp>
      <xdr:nvSpPr>
        <xdr:cNvPr id="8057" name=" "/>
        <xdr:cNvSpPr txBox="1"/>
      </xdr:nvSpPr>
      <xdr:spPr>
        <a:xfrm>
          <a:off x="5055235" y="13290550"/>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6</xdr:col>
      <xdr:colOff>0</xdr:colOff>
      <xdr:row>26</xdr:row>
      <xdr:rowOff>0</xdr:rowOff>
    </xdr:from>
    <xdr:to>
      <xdr:col>6</xdr:col>
      <xdr:colOff>85342</xdr:colOff>
      <xdr:row>26</xdr:row>
      <xdr:rowOff>202406</xdr:rowOff>
    </xdr:to>
    <xdr:sp>
      <xdr:nvSpPr>
        <xdr:cNvPr id="3" name=" "/>
        <xdr:cNvSpPr txBox="1"/>
      </xdr:nvSpPr>
      <xdr:spPr>
        <a:xfrm>
          <a:off x="4487545" y="2189162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6</xdr:col>
      <xdr:colOff>0</xdr:colOff>
      <xdr:row>8</xdr:row>
      <xdr:rowOff>0</xdr:rowOff>
    </xdr:from>
    <xdr:to>
      <xdr:col>6</xdr:col>
      <xdr:colOff>85342</xdr:colOff>
      <xdr:row>8</xdr:row>
      <xdr:rowOff>202406</xdr:rowOff>
    </xdr:to>
    <xdr:sp>
      <xdr:nvSpPr>
        <xdr:cNvPr id="78" name=" "/>
        <xdr:cNvSpPr txBox="1"/>
      </xdr:nvSpPr>
      <xdr:spPr>
        <a:xfrm>
          <a:off x="4487545" y="7067550"/>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8</xdr:row>
      <xdr:rowOff>0</xdr:rowOff>
    </xdr:from>
    <xdr:to>
      <xdr:col>5</xdr:col>
      <xdr:colOff>85342</xdr:colOff>
      <xdr:row>8</xdr:row>
      <xdr:rowOff>202406</xdr:rowOff>
    </xdr:to>
    <xdr:sp>
      <xdr:nvSpPr>
        <xdr:cNvPr id="314" name=" "/>
        <xdr:cNvSpPr txBox="1"/>
      </xdr:nvSpPr>
      <xdr:spPr>
        <a:xfrm>
          <a:off x="3020695" y="7067550"/>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59"/>
  <sheetViews>
    <sheetView tabSelected="1" zoomScale="70" zoomScaleNormal="70" topLeftCell="A55" workbookViewId="0">
      <selection activeCell="D59" sqref="D59"/>
    </sheetView>
  </sheetViews>
  <sheetFormatPr defaultColWidth="9" defaultRowHeight="14.25"/>
  <cols>
    <col min="1" max="1" width="9.99166666666667" style="1" customWidth="1"/>
    <col min="2" max="2" width="21.6083333333333" style="3" customWidth="1"/>
    <col min="3" max="3" width="12.625" style="1" customWidth="1"/>
    <col min="4" max="4" width="13.375" style="1" customWidth="1"/>
    <col min="5" max="5" width="8.74166666666667" style="1" customWidth="1"/>
    <col min="6" max="6" width="20.1666666666667" style="3" customWidth="1"/>
    <col min="7" max="7" width="79.775" style="1" customWidth="1"/>
    <col min="8" max="8" width="9.85" style="1" customWidth="1"/>
    <col min="9" max="9" width="20.35" style="3" customWidth="1"/>
    <col min="10" max="10" width="9.375" style="3"/>
    <col min="11" max="11" width="7.75" style="3" customWidth="1"/>
    <col min="12" max="12" width="22.2083333333333" style="3" customWidth="1"/>
    <col min="13" max="13" width="5.58333333333333" style="3" customWidth="1"/>
    <col min="14" max="14" width="5.875" style="1" customWidth="1"/>
    <col min="15" max="15" width="13.4833333333333" style="1" customWidth="1"/>
    <col min="16" max="16" width="14.1" style="3" customWidth="1"/>
    <col min="17" max="17" width="30" style="1" customWidth="1"/>
    <col min="18" max="18" width="14.0833333333333" style="1" customWidth="1"/>
    <col min="19" max="16376" width="9" style="1"/>
    <col min="16377" max="16384" width="9" style="4"/>
  </cols>
  <sheetData>
    <row r="1" s="1" customFormat="1" ht="25.5" spans="1:16">
      <c r="A1" s="33" t="s">
        <v>0</v>
      </c>
      <c r="B1" s="3"/>
      <c r="F1" s="3"/>
      <c r="I1" s="3"/>
      <c r="J1" s="3"/>
      <c r="K1" s="3"/>
      <c r="L1" s="3"/>
      <c r="M1" s="3"/>
      <c r="P1" s="3"/>
    </row>
    <row r="2" s="1" customFormat="1" ht="31.5" spans="1:19">
      <c r="A2" s="34" t="s">
        <v>1</v>
      </c>
      <c r="B2" s="13"/>
      <c r="C2" s="13"/>
      <c r="D2" s="13"/>
      <c r="E2" s="13"/>
      <c r="F2" s="13"/>
      <c r="G2" s="13"/>
      <c r="H2" s="13"/>
      <c r="I2" s="13"/>
      <c r="J2" s="13"/>
      <c r="K2" s="13"/>
      <c r="L2" s="13"/>
      <c r="M2" s="13"/>
      <c r="N2" s="13"/>
      <c r="O2" s="13"/>
      <c r="P2" s="13"/>
      <c r="Q2" s="13"/>
      <c r="R2" s="13"/>
      <c r="S2" s="13"/>
    </row>
    <row r="3" s="1" customFormat="1" ht="25" customHeight="1" spans="1:19">
      <c r="A3" s="14" t="s">
        <v>2</v>
      </c>
      <c r="B3" s="3"/>
      <c r="C3" s="14"/>
      <c r="D3" s="14"/>
      <c r="E3" s="14"/>
      <c r="F3" s="3"/>
      <c r="G3" s="14"/>
      <c r="H3" s="14"/>
      <c r="I3" s="3"/>
      <c r="J3" s="3"/>
      <c r="K3" s="3"/>
      <c r="L3" s="3"/>
      <c r="M3" s="3"/>
      <c r="N3" s="14"/>
      <c r="O3" s="14"/>
      <c r="P3" s="3"/>
      <c r="Q3" s="14"/>
      <c r="R3" s="14"/>
      <c r="S3" s="14"/>
    </row>
    <row r="4" s="1" customFormat="1" ht="13.5" spans="1:19">
      <c r="A4" s="6" t="s">
        <v>3</v>
      </c>
      <c r="B4" s="6" t="s">
        <v>4</v>
      </c>
      <c r="C4" s="6" t="s">
        <v>5</v>
      </c>
      <c r="D4" s="6" t="s">
        <v>6</v>
      </c>
      <c r="E4" s="6" t="s">
        <v>7</v>
      </c>
      <c r="F4" s="6" t="s">
        <v>8</v>
      </c>
      <c r="G4" s="6" t="s">
        <v>9</v>
      </c>
      <c r="H4" s="6" t="s">
        <v>10</v>
      </c>
      <c r="I4" s="6" t="s">
        <v>11</v>
      </c>
      <c r="J4" s="6" t="s">
        <v>12</v>
      </c>
      <c r="K4" s="6" t="s">
        <v>13</v>
      </c>
      <c r="L4" s="6"/>
      <c r="M4" s="6"/>
      <c r="N4" s="6"/>
      <c r="O4" s="6" t="s">
        <v>14</v>
      </c>
      <c r="P4" s="6" t="s">
        <v>15</v>
      </c>
      <c r="Q4" s="6" t="s">
        <v>16</v>
      </c>
      <c r="R4" s="6" t="s">
        <v>17</v>
      </c>
      <c r="S4" s="6" t="s">
        <v>18</v>
      </c>
    </row>
    <row r="5" s="1" customFormat="1" ht="33" customHeight="1" spans="1:19">
      <c r="A5" s="6"/>
      <c r="B5" s="6"/>
      <c r="C5" s="6"/>
      <c r="D5" s="6"/>
      <c r="E5" s="6"/>
      <c r="F5" s="6"/>
      <c r="G5" s="6"/>
      <c r="H5" s="6"/>
      <c r="I5" s="6"/>
      <c r="J5" s="6"/>
      <c r="K5" s="6" t="s">
        <v>19</v>
      </c>
      <c r="L5" s="6" t="s">
        <v>20</v>
      </c>
      <c r="M5" s="6" t="s">
        <v>21</v>
      </c>
      <c r="N5" s="6" t="s">
        <v>22</v>
      </c>
      <c r="O5" s="6"/>
      <c r="P5" s="6"/>
      <c r="Q5" s="6"/>
      <c r="R5" s="6"/>
      <c r="S5" s="6"/>
    </row>
    <row r="6" s="3" customFormat="1" ht="351" customHeight="1" spans="1:19">
      <c r="A6" s="35" t="s">
        <v>23</v>
      </c>
      <c r="B6" s="36" t="s">
        <v>24</v>
      </c>
      <c r="C6" s="35" t="s">
        <v>25</v>
      </c>
      <c r="D6" s="35" t="s">
        <v>26</v>
      </c>
      <c r="E6" s="35" t="s">
        <v>27</v>
      </c>
      <c r="F6" s="35" t="s">
        <v>28</v>
      </c>
      <c r="G6" s="36" t="s">
        <v>29</v>
      </c>
      <c r="H6" s="35" t="s">
        <v>30</v>
      </c>
      <c r="I6" s="35">
        <v>2900</v>
      </c>
      <c r="J6" s="35">
        <v>2900</v>
      </c>
      <c r="K6" s="35">
        <v>2900</v>
      </c>
      <c r="L6" s="35"/>
      <c r="M6" s="35"/>
      <c r="N6" s="35"/>
      <c r="O6" s="35" t="s">
        <v>31</v>
      </c>
      <c r="P6" s="35" t="s">
        <v>32</v>
      </c>
      <c r="Q6" s="35" t="s">
        <v>33</v>
      </c>
      <c r="R6" s="11"/>
      <c r="S6" s="11"/>
    </row>
    <row r="7" s="3" customFormat="1" ht="358" customHeight="1" spans="1:19">
      <c r="A7" s="35" t="s">
        <v>34</v>
      </c>
      <c r="B7" s="36" t="s">
        <v>35</v>
      </c>
      <c r="C7" s="35" t="s">
        <v>25</v>
      </c>
      <c r="D7" s="35" t="s">
        <v>26</v>
      </c>
      <c r="E7" s="35" t="s">
        <v>27</v>
      </c>
      <c r="F7" s="35" t="s">
        <v>28</v>
      </c>
      <c r="G7" s="36" t="s">
        <v>36</v>
      </c>
      <c r="H7" s="35" t="s">
        <v>30</v>
      </c>
      <c r="I7" s="35">
        <v>2100</v>
      </c>
      <c r="J7" s="35">
        <v>2100</v>
      </c>
      <c r="K7" s="35">
        <v>2100</v>
      </c>
      <c r="L7" s="35"/>
      <c r="M7" s="35"/>
      <c r="N7" s="35"/>
      <c r="O7" s="35" t="s">
        <v>31</v>
      </c>
      <c r="P7" s="35" t="s">
        <v>32</v>
      </c>
      <c r="Q7" s="36" t="s">
        <v>37</v>
      </c>
      <c r="R7" s="11"/>
      <c r="S7" s="11"/>
    </row>
    <row r="8" s="1" customFormat="1" ht="125" customHeight="1" spans="1:19">
      <c r="A8" s="35" t="s">
        <v>38</v>
      </c>
      <c r="B8" s="36" t="s">
        <v>39</v>
      </c>
      <c r="C8" s="35" t="s">
        <v>40</v>
      </c>
      <c r="D8" s="35" t="s">
        <v>41</v>
      </c>
      <c r="E8" s="35" t="s">
        <v>27</v>
      </c>
      <c r="F8" s="35" t="s">
        <v>28</v>
      </c>
      <c r="G8" s="35" t="s">
        <v>42</v>
      </c>
      <c r="H8" s="35" t="s">
        <v>43</v>
      </c>
      <c r="I8" s="35">
        <v>920</v>
      </c>
      <c r="J8" s="35">
        <v>276</v>
      </c>
      <c r="K8" s="35">
        <v>276</v>
      </c>
      <c r="L8" s="35"/>
      <c r="M8" s="35"/>
      <c r="N8" s="35"/>
      <c r="O8" s="35" t="s">
        <v>31</v>
      </c>
      <c r="P8" s="35" t="s">
        <v>32</v>
      </c>
      <c r="Q8" s="35" t="s">
        <v>44</v>
      </c>
      <c r="R8" s="26"/>
      <c r="S8" s="9"/>
    </row>
    <row r="9" s="1" customFormat="1" ht="84" customHeight="1" spans="1:19">
      <c r="A9" s="35" t="s">
        <v>45</v>
      </c>
      <c r="B9" s="36" t="s">
        <v>46</v>
      </c>
      <c r="C9" s="35" t="s">
        <v>25</v>
      </c>
      <c r="D9" s="35" t="s">
        <v>47</v>
      </c>
      <c r="E9" s="35" t="s">
        <v>27</v>
      </c>
      <c r="F9" s="35" t="s">
        <v>28</v>
      </c>
      <c r="G9" s="35" t="s">
        <v>48</v>
      </c>
      <c r="H9" s="35" t="s">
        <v>49</v>
      </c>
      <c r="I9" s="35">
        <v>550</v>
      </c>
      <c r="J9" s="35">
        <v>550</v>
      </c>
      <c r="K9" s="35">
        <v>550</v>
      </c>
      <c r="L9" s="35"/>
      <c r="M9" s="35"/>
      <c r="N9" s="35"/>
      <c r="O9" s="35" t="s">
        <v>31</v>
      </c>
      <c r="P9" s="35" t="s">
        <v>32</v>
      </c>
      <c r="Q9" s="35" t="s">
        <v>50</v>
      </c>
      <c r="R9" s="26"/>
      <c r="S9" s="9"/>
    </row>
    <row r="10" s="1" customFormat="1" ht="84" customHeight="1" spans="1:19">
      <c r="A10" s="35" t="s">
        <v>51</v>
      </c>
      <c r="B10" s="36" t="s">
        <v>52</v>
      </c>
      <c r="C10" s="35" t="s">
        <v>53</v>
      </c>
      <c r="D10" s="35" t="s">
        <v>54</v>
      </c>
      <c r="E10" s="35" t="s">
        <v>27</v>
      </c>
      <c r="F10" s="35" t="s">
        <v>28</v>
      </c>
      <c r="G10" s="35" t="s">
        <v>55</v>
      </c>
      <c r="H10" s="35" t="s">
        <v>43</v>
      </c>
      <c r="I10" s="35">
        <v>200</v>
      </c>
      <c r="J10" s="35">
        <v>152</v>
      </c>
      <c r="K10" s="35">
        <v>152</v>
      </c>
      <c r="L10" s="35"/>
      <c r="M10" s="35"/>
      <c r="N10" s="35"/>
      <c r="O10" s="35" t="s">
        <v>31</v>
      </c>
      <c r="P10" s="35" t="s">
        <v>32</v>
      </c>
      <c r="Q10" s="35" t="s">
        <v>56</v>
      </c>
      <c r="R10" s="26"/>
      <c r="S10" s="9"/>
    </row>
    <row r="11" s="1" customFormat="1" ht="102" customHeight="1" spans="1:19">
      <c r="A11" s="35" t="s">
        <v>57</v>
      </c>
      <c r="B11" s="36" t="s">
        <v>58</v>
      </c>
      <c r="C11" s="35" t="s">
        <v>59</v>
      </c>
      <c r="D11" s="35" t="s">
        <v>60</v>
      </c>
      <c r="E11" s="35" t="s">
        <v>27</v>
      </c>
      <c r="F11" s="35" t="s">
        <v>61</v>
      </c>
      <c r="G11" s="35" t="s">
        <v>62</v>
      </c>
      <c r="H11" s="35" t="s">
        <v>63</v>
      </c>
      <c r="I11" s="35">
        <v>2</v>
      </c>
      <c r="J11" s="35">
        <v>34</v>
      </c>
      <c r="K11" s="35">
        <v>34</v>
      </c>
      <c r="L11" s="35"/>
      <c r="M11" s="35"/>
      <c r="N11" s="35"/>
      <c r="O11" s="35" t="s">
        <v>31</v>
      </c>
      <c r="P11" s="35" t="s">
        <v>32</v>
      </c>
      <c r="Q11" s="35" t="s">
        <v>64</v>
      </c>
      <c r="R11" s="26"/>
      <c r="S11" s="9"/>
    </row>
    <row r="12" s="1" customFormat="1" ht="70" customHeight="1" spans="1:19">
      <c r="A12" s="35" t="s">
        <v>65</v>
      </c>
      <c r="B12" s="36" t="s">
        <v>66</v>
      </c>
      <c r="C12" s="35" t="s">
        <v>25</v>
      </c>
      <c r="D12" s="35" t="s">
        <v>67</v>
      </c>
      <c r="E12" s="35" t="s">
        <v>27</v>
      </c>
      <c r="F12" s="35" t="s">
        <v>68</v>
      </c>
      <c r="G12" s="35" t="s">
        <v>69</v>
      </c>
      <c r="H12" s="35" t="s">
        <v>49</v>
      </c>
      <c r="I12" s="35">
        <v>200</v>
      </c>
      <c r="J12" s="35">
        <v>200</v>
      </c>
      <c r="K12" s="35">
        <v>200</v>
      </c>
      <c r="L12" s="35"/>
      <c r="M12" s="35"/>
      <c r="N12" s="35"/>
      <c r="O12" s="35" t="s">
        <v>31</v>
      </c>
      <c r="P12" s="35" t="s">
        <v>32</v>
      </c>
      <c r="Q12" s="35" t="s">
        <v>70</v>
      </c>
      <c r="R12" s="26"/>
      <c r="S12" s="9"/>
    </row>
    <row r="13" s="2" customFormat="1" ht="153" customHeight="1" spans="1:16384">
      <c r="A13" s="35" t="s">
        <v>71</v>
      </c>
      <c r="B13" s="36" t="s">
        <v>72</v>
      </c>
      <c r="C13" s="35" t="s">
        <v>59</v>
      </c>
      <c r="D13" s="35" t="s">
        <v>73</v>
      </c>
      <c r="E13" s="35" t="s">
        <v>27</v>
      </c>
      <c r="F13" s="35" t="s">
        <v>74</v>
      </c>
      <c r="G13" s="35" t="s">
        <v>75</v>
      </c>
      <c r="H13" s="35" t="s">
        <v>76</v>
      </c>
      <c r="I13" s="35">
        <f>1.7+1.5+3.5+1.6+1.2+5.3+0.5+3.7</f>
        <v>19</v>
      </c>
      <c r="J13" s="35">
        <v>750</v>
      </c>
      <c r="K13" s="35">
        <v>750</v>
      </c>
      <c r="L13" s="35"/>
      <c r="M13" s="35"/>
      <c r="N13" s="35"/>
      <c r="O13" s="35" t="s">
        <v>31</v>
      </c>
      <c r="P13" s="35" t="s">
        <v>32</v>
      </c>
      <c r="Q13" s="35" t="s">
        <v>77</v>
      </c>
      <c r="R13" s="9"/>
      <c r="S13" s="9"/>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c r="XDQ13" s="1"/>
      <c r="XDR13" s="1"/>
      <c r="XDS13" s="1"/>
      <c r="XDT13" s="1"/>
      <c r="XDU13" s="1"/>
      <c r="XDV13" s="1"/>
      <c r="XDW13" s="1"/>
      <c r="XDX13" s="1"/>
      <c r="XDY13" s="1"/>
      <c r="XDZ13" s="1"/>
      <c r="XEA13" s="1"/>
      <c r="XEB13" s="1"/>
      <c r="XEC13" s="1"/>
      <c r="XED13" s="1"/>
      <c r="XEE13" s="1"/>
      <c r="XEF13" s="1"/>
      <c r="XEG13" s="1"/>
      <c r="XEH13" s="1"/>
      <c r="XEI13" s="1"/>
      <c r="XEJ13" s="1"/>
      <c r="XEK13" s="1"/>
      <c r="XEL13" s="1"/>
      <c r="XEM13" s="1"/>
      <c r="XEN13" s="1"/>
      <c r="XEO13" s="1"/>
      <c r="XEP13" s="1"/>
      <c r="XEQ13" s="1"/>
      <c r="XER13" s="1"/>
      <c r="XES13" s="1"/>
      <c r="XET13" s="1"/>
      <c r="XEU13" s="1"/>
      <c r="XEV13" s="1"/>
      <c r="XEW13" s="4"/>
      <c r="XEX13" s="4"/>
      <c r="XEY13" s="4"/>
      <c r="XEZ13" s="4"/>
      <c r="XFA13" s="4"/>
      <c r="XFB13" s="4"/>
      <c r="XFC13" s="4"/>
      <c r="XFD13" s="4"/>
    </row>
    <row r="14" s="1" customFormat="1" ht="180" customHeight="1" spans="1:16384">
      <c r="A14" s="35" t="s">
        <v>78</v>
      </c>
      <c r="B14" s="36" t="s">
        <v>79</v>
      </c>
      <c r="C14" s="35" t="s">
        <v>59</v>
      </c>
      <c r="D14" s="35" t="s">
        <v>80</v>
      </c>
      <c r="E14" s="35" t="s">
        <v>27</v>
      </c>
      <c r="F14" s="35" t="s">
        <v>81</v>
      </c>
      <c r="G14" s="36" t="s">
        <v>82</v>
      </c>
      <c r="H14" s="35" t="s">
        <v>76</v>
      </c>
      <c r="I14" s="35">
        <v>25.9</v>
      </c>
      <c r="J14" s="35">
        <v>1790</v>
      </c>
      <c r="K14" s="35">
        <v>1790</v>
      </c>
      <c r="L14" s="35"/>
      <c r="M14" s="35"/>
      <c r="N14" s="35"/>
      <c r="O14" s="35" t="s">
        <v>31</v>
      </c>
      <c r="P14" s="35" t="s">
        <v>32</v>
      </c>
      <c r="Q14" s="36" t="s">
        <v>83</v>
      </c>
      <c r="R14" s="10"/>
      <c r="S14" s="10"/>
      <c r="XEW14" s="4"/>
      <c r="XEX14" s="4"/>
      <c r="XEY14" s="4"/>
      <c r="XEZ14" s="4"/>
      <c r="XFA14" s="4"/>
      <c r="XFB14" s="4"/>
      <c r="XFC14" s="4"/>
      <c r="XFD14" s="4"/>
    </row>
    <row r="15" s="1" customFormat="1" ht="139" customHeight="1" spans="1:16384">
      <c r="A15" s="35" t="s">
        <v>84</v>
      </c>
      <c r="B15" s="35" t="s">
        <v>85</v>
      </c>
      <c r="C15" s="35" t="s">
        <v>25</v>
      </c>
      <c r="D15" s="35" t="s">
        <v>86</v>
      </c>
      <c r="E15" s="35" t="s">
        <v>27</v>
      </c>
      <c r="F15" s="35" t="s">
        <v>87</v>
      </c>
      <c r="G15" s="35" t="s">
        <v>88</v>
      </c>
      <c r="H15" s="35" t="s">
        <v>76</v>
      </c>
      <c r="I15" s="35">
        <f>1.7+0.4+4.7+3+4.8</f>
        <v>14.6</v>
      </c>
      <c r="J15" s="35">
        <v>800</v>
      </c>
      <c r="K15" s="35">
        <v>800</v>
      </c>
      <c r="L15" s="35"/>
      <c r="M15" s="35"/>
      <c r="N15" s="35"/>
      <c r="O15" s="35" t="s">
        <v>31</v>
      </c>
      <c r="P15" s="35" t="s">
        <v>32</v>
      </c>
      <c r="Q15" s="35" t="s">
        <v>89</v>
      </c>
      <c r="R15" s="10"/>
      <c r="S15" s="10"/>
      <c r="XEW15" s="4"/>
      <c r="XEX15" s="4"/>
      <c r="XEY15" s="4"/>
      <c r="XEZ15" s="4"/>
      <c r="XFA15" s="4"/>
      <c r="XFB15" s="4"/>
      <c r="XFC15" s="4"/>
      <c r="XFD15" s="4"/>
    </row>
    <row r="16" s="1" customFormat="1" ht="81" customHeight="1" spans="1:16384">
      <c r="A16" s="35" t="s">
        <v>90</v>
      </c>
      <c r="B16" s="35" t="s">
        <v>91</v>
      </c>
      <c r="C16" s="35" t="s">
        <v>25</v>
      </c>
      <c r="D16" s="35" t="s">
        <v>86</v>
      </c>
      <c r="E16" s="35" t="s">
        <v>27</v>
      </c>
      <c r="F16" s="35" t="s">
        <v>92</v>
      </c>
      <c r="G16" s="35" t="s">
        <v>93</v>
      </c>
      <c r="H16" s="35" t="s">
        <v>76</v>
      </c>
      <c r="I16" s="35">
        <f>7.4+3.8+4.33</f>
        <v>15.53</v>
      </c>
      <c r="J16" s="35">
        <v>800</v>
      </c>
      <c r="K16" s="35">
        <v>800</v>
      </c>
      <c r="L16" s="35"/>
      <c r="M16" s="35"/>
      <c r="N16" s="35"/>
      <c r="O16" s="35" t="s">
        <v>31</v>
      </c>
      <c r="P16" s="35" t="s">
        <v>32</v>
      </c>
      <c r="Q16" s="35" t="s">
        <v>94</v>
      </c>
      <c r="R16" s="10"/>
      <c r="S16" s="10"/>
      <c r="XEW16" s="4"/>
      <c r="XEX16" s="4"/>
      <c r="XEY16" s="4"/>
      <c r="XEZ16" s="4"/>
      <c r="XFA16" s="4"/>
      <c r="XFB16" s="4"/>
      <c r="XFC16" s="4"/>
      <c r="XFD16" s="4"/>
    </row>
    <row r="17" s="1" customFormat="1" ht="142" customHeight="1" spans="1:19">
      <c r="A17" s="35" t="s">
        <v>95</v>
      </c>
      <c r="B17" s="35" t="s">
        <v>96</v>
      </c>
      <c r="C17" s="35" t="s">
        <v>25</v>
      </c>
      <c r="D17" s="35" t="s">
        <v>86</v>
      </c>
      <c r="E17" s="35" t="s">
        <v>27</v>
      </c>
      <c r="F17" s="35" t="s">
        <v>97</v>
      </c>
      <c r="G17" s="35" t="s">
        <v>98</v>
      </c>
      <c r="H17" s="35" t="s">
        <v>99</v>
      </c>
      <c r="I17" s="35">
        <v>6</v>
      </c>
      <c r="J17" s="35">
        <v>1175</v>
      </c>
      <c r="K17" s="35">
        <v>1175</v>
      </c>
      <c r="L17" s="35"/>
      <c r="M17" s="35"/>
      <c r="N17" s="35"/>
      <c r="O17" s="35" t="s">
        <v>31</v>
      </c>
      <c r="P17" s="35" t="s">
        <v>32</v>
      </c>
      <c r="Q17" s="35" t="s">
        <v>100</v>
      </c>
      <c r="R17" s="10"/>
      <c r="S17" s="10"/>
    </row>
    <row r="18" s="1" customFormat="1" ht="93" customHeight="1" spans="1:19">
      <c r="A18" s="35" t="s">
        <v>101</v>
      </c>
      <c r="B18" s="35" t="s">
        <v>102</v>
      </c>
      <c r="C18" s="35" t="s">
        <v>25</v>
      </c>
      <c r="D18" s="35" t="s">
        <v>103</v>
      </c>
      <c r="E18" s="35" t="s">
        <v>27</v>
      </c>
      <c r="F18" s="35" t="s">
        <v>104</v>
      </c>
      <c r="G18" s="35" t="s">
        <v>105</v>
      </c>
      <c r="H18" s="35" t="s">
        <v>106</v>
      </c>
      <c r="I18" s="35">
        <v>3200</v>
      </c>
      <c r="J18" s="35">
        <v>1500</v>
      </c>
      <c r="K18" s="35">
        <v>1500</v>
      </c>
      <c r="L18" s="35"/>
      <c r="M18" s="35"/>
      <c r="N18" s="35"/>
      <c r="O18" s="35" t="s">
        <v>107</v>
      </c>
      <c r="P18" s="35" t="s">
        <v>108</v>
      </c>
      <c r="Q18" s="35" t="s">
        <v>109</v>
      </c>
      <c r="R18" s="10"/>
      <c r="S18" s="10"/>
    </row>
    <row r="19" s="1" customFormat="1" ht="87" customHeight="1" spans="1:19">
      <c r="A19" s="35" t="s">
        <v>110</v>
      </c>
      <c r="B19" s="35" t="s">
        <v>111</v>
      </c>
      <c r="C19" s="35" t="s">
        <v>25</v>
      </c>
      <c r="D19" s="35" t="s">
        <v>112</v>
      </c>
      <c r="E19" s="35" t="s">
        <v>27</v>
      </c>
      <c r="F19" s="35" t="s">
        <v>104</v>
      </c>
      <c r="G19" s="35" t="s">
        <v>113</v>
      </c>
      <c r="H19" s="35" t="s">
        <v>106</v>
      </c>
      <c r="I19" s="35">
        <v>2600</v>
      </c>
      <c r="J19" s="35">
        <v>1000</v>
      </c>
      <c r="K19" s="35">
        <v>1000</v>
      </c>
      <c r="L19" s="35"/>
      <c r="M19" s="35"/>
      <c r="N19" s="35"/>
      <c r="O19" s="35" t="s">
        <v>107</v>
      </c>
      <c r="P19" s="35" t="s">
        <v>108</v>
      </c>
      <c r="Q19" s="35" t="s">
        <v>114</v>
      </c>
      <c r="R19" s="10"/>
      <c r="S19" s="10"/>
    </row>
    <row r="20" s="1" customFormat="1" ht="107" customHeight="1" spans="1:19">
      <c r="A20" s="35" t="s">
        <v>115</v>
      </c>
      <c r="B20" s="35" t="s">
        <v>116</v>
      </c>
      <c r="C20" s="35" t="s">
        <v>59</v>
      </c>
      <c r="D20" s="35" t="s">
        <v>117</v>
      </c>
      <c r="E20" s="35" t="s">
        <v>27</v>
      </c>
      <c r="F20" s="35" t="s">
        <v>118</v>
      </c>
      <c r="G20" s="35" t="s">
        <v>119</v>
      </c>
      <c r="H20" s="35" t="s">
        <v>76</v>
      </c>
      <c r="I20" s="35">
        <v>19</v>
      </c>
      <c r="J20" s="35">
        <v>2400</v>
      </c>
      <c r="K20" s="35">
        <v>2400</v>
      </c>
      <c r="L20" s="35"/>
      <c r="M20" s="35"/>
      <c r="N20" s="35"/>
      <c r="O20" s="35" t="s">
        <v>107</v>
      </c>
      <c r="P20" s="35" t="s">
        <v>108</v>
      </c>
      <c r="Q20" s="35" t="s">
        <v>120</v>
      </c>
      <c r="R20" s="10"/>
      <c r="S20" s="10"/>
    </row>
    <row r="21" s="3" customFormat="1" ht="81" customHeight="1" spans="1:19">
      <c r="A21" s="35" t="s">
        <v>121</v>
      </c>
      <c r="B21" s="35" t="s">
        <v>122</v>
      </c>
      <c r="C21" s="35" t="s">
        <v>25</v>
      </c>
      <c r="D21" s="35" t="s">
        <v>103</v>
      </c>
      <c r="E21" s="35" t="s">
        <v>27</v>
      </c>
      <c r="F21" s="35" t="s">
        <v>123</v>
      </c>
      <c r="G21" s="35" t="s">
        <v>124</v>
      </c>
      <c r="H21" s="35" t="s">
        <v>106</v>
      </c>
      <c r="I21" s="35">
        <v>1300</v>
      </c>
      <c r="J21" s="35">
        <v>460</v>
      </c>
      <c r="K21" s="35">
        <v>460</v>
      </c>
      <c r="L21" s="35"/>
      <c r="M21" s="35"/>
      <c r="N21" s="35"/>
      <c r="O21" s="35" t="s">
        <v>125</v>
      </c>
      <c r="P21" s="35" t="s">
        <v>126</v>
      </c>
      <c r="Q21" s="35" t="s">
        <v>127</v>
      </c>
      <c r="R21" s="10"/>
      <c r="S21" s="10"/>
    </row>
    <row r="22" s="1" customFormat="1" ht="84" customHeight="1" spans="1:19">
      <c r="A22" s="35" t="s">
        <v>128</v>
      </c>
      <c r="B22" s="35" t="s">
        <v>129</v>
      </c>
      <c r="C22" s="35" t="s">
        <v>59</v>
      </c>
      <c r="D22" s="35" t="s">
        <v>117</v>
      </c>
      <c r="E22" s="35" t="s">
        <v>27</v>
      </c>
      <c r="F22" s="35" t="s">
        <v>123</v>
      </c>
      <c r="G22" s="35" t="s">
        <v>130</v>
      </c>
      <c r="H22" s="35" t="s">
        <v>76</v>
      </c>
      <c r="I22" s="35">
        <v>14.5</v>
      </c>
      <c r="J22" s="35">
        <v>550</v>
      </c>
      <c r="K22" s="35">
        <v>550</v>
      </c>
      <c r="L22" s="35"/>
      <c r="M22" s="35"/>
      <c r="N22" s="35"/>
      <c r="O22" s="35" t="s">
        <v>125</v>
      </c>
      <c r="P22" s="35" t="s">
        <v>126</v>
      </c>
      <c r="Q22" s="35" t="s">
        <v>131</v>
      </c>
      <c r="R22" s="10"/>
      <c r="S22" s="10"/>
    </row>
    <row r="23" s="3" customFormat="1" ht="116" customHeight="1" spans="1:19">
      <c r="A23" s="35" t="s">
        <v>132</v>
      </c>
      <c r="B23" s="35" t="s">
        <v>133</v>
      </c>
      <c r="C23" s="35" t="s">
        <v>25</v>
      </c>
      <c r="D23" s="35" t="s">
        <v>103</v>
      </c>
      <c r="E23" s="35" t="s">
        <v>27</v>
      </c>
      <c r="F23" s="35" t="s">
        <v>134</v>
      </c>
      <c r="G23" s="35" t="s">
        <v>135</v>
      </c>
      <c r="H23" s="35" t="s">
        <v>106</v>
      </c>
      <c r="I23" s="35">
        <v>1500</v>
      </c>
      <c r="J23" s="35">
        <v>1000</v>
      </c>
      <c r="K23" s="35">
        <v>1000</v>
      </c>
      <c r="L23" s="35"/>
      <c r="M23" s="35"/>
      <c r="N23" s="35"/>
      <c r="O23" s="35" t="s">
        <v>136</v>
      </c>
      <c r="P23" s="35" t="s">
        <v>137</v>
      </c>
      <c r="Q23" s="35" t="s">
        <v>138</v>
      </c>
      <c r="R23" s="10"/>
      <c r="S23" s="10"/>
    </row>
    <row r="24" s="3" customFormat="1" ht="72" customHeight="1" spans="1:19">
      <c r="A24" s="35" t="s">
        <v>139</v>
      </c>
      <c r="B24" s="35" t="s">
        <v>140</v>
      </c>
      <c r="C24" s="35" t="s">
        <v>25</v>
      </c>
      <c r="D24" s="35" t="s">
        <v>103</v>
      </c>
      <c r="E24" s="35" t="s">
        <v>27</v>
      </c>
      <c r="F24" s="35" t="s">
        <v>141</v>
      </c>
      <c r="G24" s="35" t="s">
        <v>142</v>
      </c>
      <c r="H24" s="35" t="s">
        <v>106</v>
      </c>
      <c r="I24" s="35">
        <v>1500</v>
      </c>
      <c r="J24" s="35">
        <v>900</v>
      </c>
      <c r="K24" s="35">
        <v>900</v>
      </c>
      <c r="L24" s="35"/>
      <c r="M24" s="35"/>
      <c r="N24" s="35"/>
      <c r="O24" s="35" t="s">
        <v>136</v>
      </c>
      <c r="P24" s="35" t="s">
        <v>137</v>
      </c>
      <c r="Q24" s="35" t="s">
        <v>143</v>
      </c>
      <c r="R24" s="10"/>
      <c r="S24" s="10"/>
    </row>
    <row r="25" s="1" customFormat="1" ht="118" customHeight="1" spans="1:19">
      <c r="A25" s="35" t="s">
        <v>144</v>
      </c>
      <c r="B25" s="35" t="s">
        <v>145</v>
      </c>
      <c r="C25" s="35" t="s">
        <v>59</v>
      </c>
      <c r="D25" s="35" t="s">
        <v>146</v>
      </c>
      <c r="E25" s="35" t="s">
        <v>27</v>
      </c>
      <c r="F25" s="35" t="s">
        <v>147</v>
      </c>
      <c r="G25" s="35" t="s">
        <v>148</v>
      </c>
      <c r="H25" s="35" t="s">
        <v>99</v>
      </c>
      <c r="I25" s="35">
        <v>1</v>
      </c>
      <c r="J25" s="35">
        <v>1000</v>
      </c>
      <c r="K25" s="35">
        <v>1000</v>
      </c>
      <c r="L25" s="35"/>
      <c r="M25" s="35"/>
      <c r="N25" s="35"/>
      <c r="O25" s="35" t="s">
        <v>136</v>
      </c>
      <c r="P25" s="35" t="s">
        <v>137</v>
      </c>
      <c r="Q25" s="35" t="s">
        <v>149</v>
      </c>
      <c r="R25" s="10"/>
      <c r="S25" s="10"/>
    </row>
    <row r="26" s="3" customFormat="1" ht="131.25" spans="1:19">
      <c r="A26" s="35" t="s">
        <v>150</v>
      </c>
      <c r="B26" s="35" t="s">
        <v>151</v>
      </c>
      <c r="C26" s="35" t="s">
        <v>25</v>
      </c>
      <c r="D26" s="35" t="s">
        <v>112</v>
      </c>
      <c r="E26" s="35" t="s">
        <v>27</v>
      </c>
      <c r="F26" s="35" t="s">
        <v>152</v>
      </c>
      <c r="G26" s="35" t="s">
        <v>153</v>
      </c>
      <c r="H26" s="35" t="s">
        <v>106</v>
      </c>
      <c r="I26" s="35">
        <v>600</v>
      </c>
      <c r="J26" s="35">
        <v>175</v>
      </c>
      <c r="K26" s="35">
        <v>175</v>
      </c>
      <c r="L26" s="35"/>
      <c r="M26" s="35"/>
      <c r="N26" s="35"/>
      <c r="O26" s="35" t="s">
        <v>154</v>
      </c>
      <c r="P26" s="35" t="s">
        <v>155</v>
      </c>
      <c r="Q26" s="35" t="s">
        <v>156</v>
      </c>
      <c r="R26" s="10"/>
      <c r="S26" s="10"/>
    </row>
    <row r="27" ht="225" customHeight="1" spans="1:19">
      <c r="A27" s="35" t="s">
        <v>157</v>
      </c>
      <c r="B27" s="35" t="s">
        <v>158</v>
      </c>
      <c r="C27" s="35" t="s">
        <v>59</v>
      </c>
      <c r="D27" s="35" t="s">
        <v>73</v>
      </c>
      <c r="E27" s="35" t="s">
        <v>27</v>
      </c>
      <c r="F27" s="36" t="s">
        <v>159</v>
      </c>
      <c r="G27" s="36" t="s">
        <v>160</v>
      </c>
      <c r="H27" s="35" t="s">
        <v>76</v>
      </c>
      <c r="I27" s="35">
        <v>74.5</v>
      </c>
      <c r="J27" s="35">
        <v>1550</v>
      </c>
      <c r="K27" s="35">
        <v>1550</v>
      </c>
      <c r="L27" s="35"/>
      <c r="M27" s="35"/>
      <c r="N27" s="35"/>
      <c r="O27" s="35" t="s">
        <v>31</v>
      </c>
      <c r="P27" s="35" t="s">
        <v>32</v>
      </c>
      <c r="Q27" s="36" t="s">
        <v>161</v>
      </c>
      <c r="R27" s="10"/>
      <c r="S27" s="10"/>
    </row>
    <row r="28" s="12" customFormat="1" ht="132" customHeight="1" spans="1:19">
      <c r="A28" s="35" t="s">
        <v>162</v>
      </c>
      <c r="B28" s="35" t="s">
        <v>163</v>
      </c>
      <c r="C28" s="35" t="s">
        <v>59</v>
      </c>
      <c r="D28" s="35" t="s">
        <v>80</v>
      </c>
      <c r="E28" s="35" t="s">
        <v>27</v>
      </c>
      <c r="F28" s="35" t="s">
        <v>164</v>
      </c>
      <c r="G28" s="35" t="s">
        <v>165</v>
      </c>
      <c r="H28" s="35" t="s">
        <v>76</v>
      </c>
      <c r="I28" s="35">
        <v>7</v>
      </c>
      <c r="J28" s="35">
        <v>1240</v>
      </c>
      <c r="K28" s="35">
        <v>1240</v>
      </c>
      <c r="L28" s="35"/>
      <c r="M28" s="35"/>
      <c r="N28" s="35"/>
      <c r="O28" s="35" t="s">
        <v>31</v>
      </c>
      <c r="P28" s="35" t="s">
        <v>32</v>
      </c>
      <c r="Q28" s="35" t="s">
        <v>166</v>
      </c>
      <c r="R28" s="10"/>
      <c r="S28" s="10"/>
    </row>
    <row r="29" s="1" customFormat="1" ht="115" customHeight="1" spans="1:19">
      <c r="A29" s="35" t="s">
        <v>167</v>
      </c>
      <c r="B29" s="35" t="s">
        <v>168</v>
      </c>
      <c r="C29" s="35" t="s">
        <v>25</v>
      </c>
      <c r="D29" s="35" t="s">
        <v>86</v>
      </c>
      <c r="E29" s="35" t="s">
        <v>27</v>
      </c>
      <c r="F29" s="35" t="s">
        <v>169</v>
      </c>
      <c r="G29" s="35" t="s">
        <v>170</v>
      </c>
      <c r="H29" s="35" t="s">
        <v>76</v>
      </c>
      <c r="I29" s="35">
        <v>5.776</v>
      </c>
      <c r="J29" s="35">
        <v>270</v>
      </c>
      <c r="K29" s="35">
        <v>270</v>
      </c>
      <c r="L29" s="35"/>
      <c r="M29" s="35"/>
      <c r="N29" s="35"/>
      <c r="O29" s="35" t="s">
        <v>31</v>
      </c>
      <c r="P29" s="35" t="s">
        <v>32</v>
      </c>
      <c r="Q29" s="35" t="s">
        <v>171</v>
      </c>
      <c r="R29" s="10"/>
      <c r="S29" s="10"/>
    </row>
    <row r="30" s="1" customFormat="1" ht="136" customHeight="1" spans="1:19">
      <c r="A30" s="35" t="s">
        <v>172</v>
      </c>
      <c r="B30" s="35" t="s">
        <v>173</v>
      </c>
      <c r="C30" s="35" t="s">
        <v>59</v>
      </c>
      <c r="D30" s="35" t="s">
        <v>80</v>
      </c>
      <c r="E30" s="35" t="s">
        <v>27</v>
      </c>
      <c r="F30" s="35" t="s">
        <v>174</v>
      </c>
      <c r="G30" s="36" t="s">
        <v>175</v>
      </c>
      <c r="H30" s="35" t="s">
        <v>76</v>
      </c>
      <c r="I30" s="35">
        <f>7.1+3.5+0.8+1.4+1.6</f>
        <v>14.4</v>
      </c>
      <c r="J30" s="35">
        <v>920</v>
      </c>
      <c r="K30" s="35">
        <v>920</v>
      </c>
      <c r="L30" s="35"/>
      <c r="M30" s="35"/>
      <c r="N30" s="35"/>
      <c r="O30" s="35" t="s">
        <v>31</v>
      </c>
      <c r="P30" s="35" t="s">
        <v>32</v>
      </c>
      <c r="Q30" s="35" t="s">
        <v>176</v>
      </c>
      <c r="R30" s="10"/>
      <c r="S30" s="10"/>
    </row>
    <row r="31" ht="115" customHeight="1" spans="1:19">
      <c r="A31" s="35" t="s">
        <v>177</v>
      </c>
      <c r="B31" s="35" t="s">
        <v>178</v>
      </c>
      <c r="C31" s="35" t="s">
        <v>59</v>
      </c>
      <c r="D31" s="35" t="s">
        <v>80</v>
      </c>
      <c r="E31" s="35" t="s">
        <v>27</v>
      </c>
      <c r="F31" s="35" t="s">
        <v>179</v>
      </c>
      <c r="G31" s="35" t="s">
        <v>180</v>
      </c>
      <c r="H31" s="35" t="s">
        <v>106</v>
      </c>
      <c r="I31" s="35">
        <f>3500+9100</f>
        <v>12600</v>
      </c>
      <c r="J31" s="35">
        <v>370</v>
      </c>
      <c r="K31" s="35">
        <v>370</v>
      </c>
      <c r="L31" s="35"/>
      <c r="M31" s="35"/>
      <c r="N31" s="35"/>
      <c r="O31" s="35" t="s">
        <v>181</v>
      </c>
      <c r="P31" s="35" t="s">
        <v>182</v>
      </c>
      <c r="Q31" s="35" t="s">
        <v>183</v>
      </c>
      <c r="R31" s="10"/>
      <c r="S31" s="10"/>
    </row>
    <row r="32" ht="114" customHeight="1" spans="1:19">
      <c r="A32" s="35" t="s">
        <v>184</v>
      </c>
      <c r="B32" s="35" t="s">
        <v>185</v>
      </c>
      <c r="C32" s="35" t="s">
        <v>59</v>
      </c>
      <c r="D32" s="35" t="s">
        <v>117</v>
      </c>
      <c r="E32" s="35" t="s">
        <v>27</v>
      </c>
      <c r="F32" s="35" t="s">
        <v>97</v>
      </c>
      <c r="G32" s="35" t="s">
        <v>186</v>
      </c>
      <c r="H32" s="35" t="s">
        <v>76</v>
      </c>
      <c r="I32" s="35">
        <f>3.7+3.4</f>
        <v>7.1</v>
      </c>
      <c r="J32" s="35">
        <v>380</v>
      </c>
      <c r="K32" s="35">
        <v>380</v>
      </c>
      <c r="L32" s="35"/>
      <c r="M32" s="35"/>
      <c r="N32" s="35"/>
      <c r="O32" s="35" t="s">
        <v>181</v>
      </c>
      <c r="P32" s="35" t="s">
        <v>182</v>
      </c>
      <c r="Q32" s="35" t="s">
        <v>187</v>
      </c>
      <c r="R32" s="10"/>
      <c r="S32" s="10"/>
    </row>
    <row r="33" ht="132" customHeight="1" spans="1:19">
      <c r="A33" s="35" t="s">
        <v>188</v>
      </c>
      <c r="B33" s="35" t="s">
        <v>189</v>
      </c>
      <c r="C33" s="35" t="s">
        <v>59</v>
      </c>
      <c r="D33" s="35" t="s">
        <v>80</v>
      </c>
      <c r="E33" s="35" t="s">
        <v>27</v>
      </c>
      <c r="F33" s="35" t="s">
        <v>190</v>
      </c>
      <c r="G33" s="35" t="s">
        <v>191</v>
      </c>
      <c r="H33" s="35" t="s">
        <v>106</v>
      </c>
      <c r="I33" s="35">
        <f>7200+1760</f>
        <v>8960</v>
      </c>
      <c r="J33" s="35">
        <v>400</v>
      </c>
      <c r="K33" s="35">
        <v>400</v>
      </c>
      <c r="L33" s="35"/>
      <c r="M33" s="35"/>
      <c r="N33" s="35"/>
      <c r="O33" s="35" t="s">
        <v>181</v>
      </c>
      <c r="P33" s="35" t="s">
        <v>182</v>
      </c>
      <c r="Q33" s="35" t="s">
        <v>192</v>
      </c>
      <c r="R33" s="10"/>
      <c r="S33" s="10"/>
    </row>
    <row r="34" ht="112" customHeight="1" spans="1:19">
      <c r="A34" s="35" t="s">
        <v>193</v>
      </c>
      <c r="B34" s="35" t="s">
        <v>194</v>
      </c>
      <c r="C34" s="35" t="s">
        <v>25</v>
      </c>
      <c r="D34" s="35" t="s">
        <v>86</v>
      </c>
      <c r="E34" s="35" t="s">
        <v>27</v>
      </c>
      <c r="F34" s="35" t="s">
        <v>141</v>
      </c>
      <c r="G34" s="35" t="s">
        <v>195</v>
      </c>
      <c r="H34" s="35" t="s">
        <v>196</v>
      </c>
      <c r="I34" s="35">
        <v>2500</v>
      </c>
      <c r="J34" s="35">
        <v>400</v>
      </c>
      <c r="K34" s="35">
        <v>400</v>
      </c>
      <c r="L34" s="35"/>
      <c r="M34" s="35"/>
      <c r="N34" s="35"/>
      <c r="O34" s="35" t="s">
        <v>181</v>
      </c>
      <c r="P34" s="35" t="s">
        <v>182</v>
      </c>
      <c r="Q34" s="35" t="s">
        <v>197</v>
      </c>
      <c r="R34" s="10"/>
      <c r="S34" s="10"/>
    </row>
    <row r="35" ht="114" customHeight="1" spans="1:19">
      <c r="A35" s="35" t="s">
        <v>198</v>
      </c>
      <c r="B35" s="35" t="s">
        <v>199</v>
      </c>
      <c r="C35" s="35" t="s">
        <v>25</v>
      </c>
      <c r="D35" s="35" t="s">
        <v>86</v>
      </c>
      <c r="E35" s="35" t="s">
        <v>27</v>
      </c>
      <c r="F35" s="35" t="s">
        <v>200</v>
      </c>
      <c r="G35" s="35" t="s">
        <v>201</v>
      </c>
      <c r="H35" s="35" t="s">
        <v>76</v>
      </c>
      <c r="I35" s="35">
        <v>29</v>
      </c>
      <c r="J35" s="35">
        <v>1050</v>
      </c>
      <c r="K35" s="35">
        <v>1050</v>
      </c>
      <c r="L35" s="35"/>
      <c r="M35" s="35"/>
      <c r="N35" s="35"/>
      <c r="O35" s="35" t="s">
        <v>154</v>
      </c>
      <c r="P35" s="35" t="s">
        <v>155</v>
      </c>
      <c r="Q35" s="35" t="s">
        <v>202</v>
      </c>
      <c r="R35" s="10"/>
      <c r="S35" s="10"/>
    </row>
    <row r="36" ht="113" customHeight="1" spans="1:19">
      <c r="A36" s="35" t="s">
        <v>203</v>
      </c>
      <c r="B36" s="35" t="s">
        <v>204</v>
      </c>
      <c r="C36" s="35" t="s">
        <v>205</v>
      </c>
      <c r="D36" s="35" t="s">
        <v>86</v>
      </c>
      <c r="E36" s="35" t="s">
        <v>27</v>
      </c>
      <c r="F36" s="35" t="s">
        <v>206</v>
      </c>
      <c r="G36" s="35" t="s">
        <v>207</v>
      </c>
      <c r="H36" s="35" t="s">
        <v>76</v>
      </c>
      <c r="I36" s="35">
        <v>41.12</v>
      </c>
      <c r="J36" s="35">
        <v>1600</v>
      </c>
      <c r="K36" s="35">
        <v>1600</v>
      </c>
      <c r="L36" s="35"/>
      <c r="M36" s="35"/>
      <c r="N36" s="35"/>
      <c r="O36" s="35" t="s">
        <v>208</v>
      </c>
      <c r="P36" s="35" t="s">
        <v>209</v>
      </c>
      <c r="Q36" s="35" t="s">
        <v>210</v>
      </c>
      <c r="R36" s="10"/>
      <c r="S36" s="10"/>
    </row>
    <row r="37" s="3" customFormat="1" ht="104" customHeight="1" spans="1:19">
      <c r="A37" s="35" t="s">
        <v>211</v>
      </c>
      <c r="B37" s="35" t="s">
        <v>212</v>
      </c>
      <c r="C37" s="35" t="s">
        <v>25</v>
      </c>
      <c r="D37" s="35" t="s">
        <v>213</v>
      </c>
      <c r="E37" s="35" t="s">
        <v>27</v>
      </c>
      <c r="F37" s="35" t="s">
        <v>214</v>
      </c>
      <c r="G37" s="35" t="s">
        <v>215</v>
      </c>
      <c r="H37" s="35" t="s">
        <v>216</v>
      </c>
      <c r="I37" s="35">
        <v>250</v>
      </c>
      <c r="J37" s="35">
        <v>500</v>
      </c>
      <c r="K37" s="35">
        <v>500</v>
      </c>
      <c r="L37" s="35"/>
      <c r="M37" s="35"/>
      <c r="N37" s="35"/>
      <c r="O37" s="35" t="s">
        <v>217</v>
      </c>
      <c r="P37" s="35" t="s">
        <v>218</v>
      </c>
      <c r="Q37" s="35" t="s">
        <v>219</v>
      </c>
      <c r="R37" s="11"/>
      <c r="S37" s="11"/>
    </row>
    <row r="38" s="1" customFormat="1" ht="98" customHeight="1" spans="1:19">
      <c r="A38" s="35" t="s">
        <v>220</v>
      </c>
      <c r="B38" s="35" t="s">
        <v>221</v>
      </c>
      <c r="C38" s="35" t="s">
        <v>25</v>
      </c>
      <c r="D38" s="35" t="s">
        <v>112</v>
      </c>
      <c r="E38" s="35" t="s">
        <v>27</v>
      </c>
      <c r="F38" s="35" t="s">
        <v>222</v>
      </c>
      <c r="G38" s="35" t="s">
        <v>223</v>
      </c>
      <c r="H38" s="35" t="s">
        <v>224</v>
      </c>
      <c r="I38" s="35">
        <v>1</v>
      </c>
      <c r="J38" s="35">
        <v>1000</v>
      </c>
      <c r="K38" s="35">
        <v>1000</v>
      </c>
      <c r="L38" s="35"/>
      <c r="M38" s="35"/>
      <c r="N38" s="35"/>
      <c r="O38" s="35" t="s">
        <v>208</v>
      </c>
      <c r="P38" s="35" t="s">
        <v>209</v>
      </c>
      <c r="Q38" s="35" t="s">
        <v>225</v>
      </c>
      <c r="R38" s="10"/>
      <c r="S38" s="10"/>
    </row>
    <row r="39" ht="143" customHeight="1" spans="1:19">
      <c r="A39" s="35" t="s">
        <v>226</v>
      </c>
      <c r="B39" s="35" t="s">
        <v>227</v>
      </c>
      <c r="C39" s="35" t="s">
        <v>25</v>
      </c>
      <c r="D39" s="35" t="s">
        <v>213</v>
      </c>
      <c r="E39" s="35" t="s">
        <v>27</v>
      </c>
      <c r="F39" s="35" t="s">
        <v>179</v>
      </c>
      <c r="G39" s="35" t="s">
        <v>228</v>
      </c>
      <c r="H39" s="35" t="s">
        <v>63</v>
      </c>
      <c r="I39" s="35">
        <v>1</v>
      </c>
      <c r="J39" s="35">
        <v>500</v>
      </c>
      <c r="K39" s="35">
        <v>500</v>
      </c>
      <c r="L39" s="35"/>
      <c r="M39" s="35"/>
      <c r="N39" s="35"/>
      <c r="O39" s="35" t="s">
        <v>154</v>
      </c>
      <c r="P39" s="35" t="s">
        <v>155</v>
      </c>
      <c r="Q39" s="35" t="s">
        <v>229</v>
      </c>
      <c r="R39" s="10"/>
      <c r="S39" s="10"/>
    </row>
    <row r="40" ht="126" customHeight="1" spans="1:19">
      <c r="A40" s="35" t="s">
        <v>230</v>
      </c>
      <c r="B40" s="35" t="s">
        <v>231</v>
      </c>
      <c r="C40" s="35" t="s">
        <v>25</v>
      </c>
      <c r="D40" s="35" t="s">
        <v>103</v>
      </c>
      <c r="E40" s="35" t="s">
        <v>27</v>
      </c>
      <c r="F40" s="35" t="s">
        <v>232</v>
      </c>
      <c r="G40" s="35" t="s">
        <v>233</v>
      </c>
      <c r="H40" s="35" t="s">
        <v>106</v>
      </c>
      <c r="I40" s="35">
        <v>2700</v>
      </c>
      <c r="J40" s="35">
        <v>1000</v>
      </c>
      <c r="K40" s="35">
        <v>1000</v>
      </c>
      <c r="L40" s="35"/>
      <c r="M40" s="35"/>
      <c r="N40" s="35"/>
      <c r="O40" s="35" t="s">
        <v>107</v>
      </c>
      <c r="P40" s="35" t="s">
        <v>108</v>
      </c>
      <c r="Q40" s="35" t="s">
        <v>234</v>
      </c>
      <c r="R40" s="10"/>
      <c r="S40" s="10"/>
    </row>
    <row r="41" s="3" customFormat="1" ht="119" customHeight="1" spans="1:19">
      <c r="A41" s="35" t="s">
        <v>235</v>
      </c>
      <c r="B41" s="35" t="s">
        <v>236</v>
      </c>
      <c r="C41" s="35" t="s">
        <v>25</v>
      </c>
      <c r="D41" s="35" t="s">
        <v>103</v>
      </c>
      <c r="E41" s="35" t="s">
        <v>27</v>
      </c>
      <c r="F41" s="35" t="s">
        <v>237</v>
      </c>
      <c r="G41" s="35" t="s">
        <v>238</v>
      </c>
      <c r="H41" s="35" t="s">
        <v>106</v>
      </c>
      <c r="I41" s="35">
        <v>1690</v>
      </c>
      <c r="J41" s="35">
        <v>500</v>
      </c>
      <c r="K41" s="35">
        <v>500</v>
      </c>
      <c r="L41" s="35"/>
      <c r="M41" s="35"/>
      <c r="N41" s="35"/>
      <c r="O41" s="35" t="s">
        <v>107</v>
      </c>
      <c r="P41" s="35" t="s">
        <v>108</v>
      </c>
      <c r="Q41" s="35" t="s">
        <v>239</v>
      </c>
      <c r="R41" s="10"/>
      <c r="S41" s="10"/>
    </row>
    <row r="42" ht="139" customHeight="1" spans="1:19">
      <c r="A42" s="35" t="s">
        <v>240</v>
      </c>
      <c r="B42" s="35" t="s">
        <v>241</v>
      </c>
      <c r="C42" s="35" t="s">
        <v>25</v>
      </c>
      <c r="D42" s="35" t="s">
        <v>112</v>
      </c>
      <c r="E42" s="35" t="s">
        <v>27</v>
      </c>
      <c r="F42" s="35" t="s">
        <v>242</v>
      </c>
      <c r="G42" s="35" t="s">
        <v>243</v>
      </c>
      <c r="H42" s="35" t="s">
        <v>224</v>
      </c>
      <c r="I42" s="35">
        <v>1</v>
      </c>
      <c r="J42" s="35">
        <v>1000</v>
      </c>
      <c r="K42" s="35">
        <v>1000</v>
      </c>
      <c r="L42" s="35"/>
      <c r="M42" s="35"/>
      <c r="N42" s="35"/>
      <c r="O42" s="35" t="s">
        <v>208</v>
      </c>
      <c r="P42" s="35" t="s">
        <v>209</v>
      </c>
      <c r="Q42" s="35" t="s">
        <v>244</v>
      </c>
      <c r="R42" s="10"/>
      <c r="S42" s="10"/>
    </row>
    <row r="43" ht="152" customHeight="1" spans="1:19">
      <c r="A43" s="35" t="s">
        <v>245</v>
      </c>
      <c r="B43" s="35" t="s">
        <v>246</v>
      </c>
      <c r="C43" s="35" t="s">
        <v>25</v>
      </c>
      <c r="D43" s="35" t="s">
        <v>26</v>
      </c>
      <c r="E43" s="35" t="s">
        <v>27</v>
      </c>
      <c r="F43" s="35" t="s">
        <v>247</v>
      </c>
      <c r="G43" s="35" t="s">
        <v>248</v>
      </c>
      <c r="H43" s="35" t="s">
        <v>249</v>
      </c>
      <c r="I43" s="35">
        <v>7000</v>
      </c>
      <c r="J43" s="35">
        <v>102</v>
      </c>
      <c r="K43" s="35">
        <v>102</v>
      </c>
      <c r="L43" s="35"/>
      <c r="M43" s="35"/>
      <c r="N43" s="35"/>
      <c r="O43" s="35" t="s">
        <v>250</v>
      </c>
      <c r="P43" s="35" t="s">
        <v>251</v>
      </c>
      <c r="Q43" s="35" t="s">
        <v>252</v>
      </c>
      <c r="R43" s="10"/>
      <c r="S43" s="10"/>
    </row>
    <row r="44" ht="115" customHeight="1" spans="1:19">
      <c r="A44" s="35" t="s">
        <v>253</v>
      </c>
      <c r="B44" s="35" t="s">
        <v>254</v>
      </c>
      <c r="C44" s="35" t="s">
        <v>25</v>
      </c>
      <c r="D44" s="35" t="s">
        <v>255</v>
      </c>
      <c r="E44" s="35" t="s">
        <v>27</v>
      </c>
      <c r="F44" s="35" t="s">
        <v>256</v>
      </c>
      <c r="G44" s="35" t="s">
        <v>257</v>
      </c>
      <c r="H44" s="35" t="s">
        <v>106</v>
      </c>
      <c r="I44" s="35">
        <v>1000</v>
      </c>
      <c r="J44" s="35">
        <v>102</v>
      </c>
      <c r="K44" s="35">
        <v>102</v>
      </c>
      <c r="L44" s="35"/>
      <c r="M44" s="35"/>
      <c r="N44" s="35"/>
      <c r="O44" s="35" t="s">
        <v>250</v>
      </c>
      <c r="P44" s="35" t="s">
        <v>251</v>
      </c>
      <c r="Q44" s="35" t="s">
        <v>258</v>
      </c>
      <c r="R44" s="10"/>
      <c r="S44" s="10"/>
    </row>
    <row r="45" ht="148" customHeight="1" spans="1:19">
      <c r="A45" s="35" t="s">
        <v>259</v>
      </c>
      <c r="B45" s="35" t="s">
        <v>260</v>
      </c>
      <c r="C45" s="35" t="s">
        <v>25</v>
      </c>
      <c r="D45" s="35" t="s">
        <v>112</v>
      </c>
      <c r="E45" s="35" t="s">
        <v>27</v>
      </c>
      <c r="F45" s="35" t="s">
        <v>261</v>
      </c>
      <c r="G45" s="35" t="s">
        <v>262</v>
      </c>
      <c r="H45" s="35" t="s">
        <v>106</v>
      </c>
      <c r="I45" s="35">
        <v>200</v>
      </c>
      <c r="J45" s="35">
        <v>102</v>
      </c>
      <c r="K45" s="35">
        <v>102</v>
      </c>
      <c r="L45" s="35"/>
      <c r="M45" s="35"/>
      <c r="N45" s="35"/>
      <c r="O45" s="35" t="s">
        <v>250</v>
      </c>
      <c r="P45" s="35" t="s">
        <v>251</v>
      </c>
      <c r="Q45" s="35" t="s">
        <v>263</v>
      </c>
      <c r="R45" s="10"/>
      <c r="S45" s="10"/>
    </row>
    <row r="46" ht="103" customHeight="1" spans="1:19">
      <c r="A46" s="35" t="s">
        <v>264</v>
      </c>
      <c r="B46" s="36" t="s">
        <v>265</v>
      </c>
      <c r="C46" s="35" t="s">
        <v>25</v>
      </c>
      <c r="D46" s="35" t="s">
        <v>112</v>
      </c>
      <c r="E46" s="35" t="s">
        <v>27</v>
      </c>
      <c r="F46" s="35" t="s">
        <v>266</v>
      </c>
      <c r="G46" s="35" t="s">
        <v>267</v>
      </c>
      <c r="H46" s="35" t="s">
        <v>224</v>
      </c>
      <c r="I46" s="35">
        <v>1</v>
      </c>
      <c r="J46" s="35">
        <v>102</v>
      </c>
      <c r="K46" s="35">
        <v>102</v>
      </c>
      <c r="L46" s="35"/>
      <c r="M46" s="35"/>
      <c r="N46" s="35"/>
      <c r="O46" s="35" t="s">
        <v>250</v>
      </c>
      <c r="P46" s="35" t="s">
        <v>251</v>
      </c>
      <c r="Q46" s="36" t="s">
        <v>268</v>
      </c>
      <c r="R46" s="10"/>
      <c r="S46" s="10"/>
    </row>
    <row r="47" ht="120" customHeight="1" spans="1:19">
      <c r="A47" s="35" t="s">
        <v>269</v>
      </c>
      <c r="B47" s="35" t="s">
        <v>270</v>
      </c>
      <c r="C47" s="35" t="s">
        <v>25</v>
      </c>
      <c r="D47" s="35" t="s">
        <v>112</v>
      </c>
      <c r="E47" s="35" t="s">
        <v>27</v>
      </c>
      <c r="F47" s="35" t="s">
        <v>271</v>
      </c>
      <c r="G47" s="35" t="s">
        <v>272</v>
      </c>
      <c r="H47" s="35" t="s">
        <v>224</v>
      </c>
      <c r="I47" s="35">
        <v>1</v>
      </c>
      <c r="J47" s="35">
        <v>102</v>
      </c>
      <c r="K47" s="35">
        <v>102</v>
      </c>
      <c r="L47" s="35"/>
      <c r="M47" s="35"/>
      <c r="N47" s="35"/>
      <c r="O47" s="35" t="s">
        <v>250</v>
      </c>
      <c r="P47" s="35" t="s">
        <v>251</v>
      </c>
      <c r="Q47" s="35" t="s">
        <v>273</v>
      </c>
      <c r="R47" s="10"/>
      <c r="S47" s="10"/>
    </row>
    <row r="48" s="3" customFormat="1" ht="173" customHeight="1" spans="1:19">
      <c r="A48" s="35" t="s">
        <v>274</v>
      </c>
      <c r="B48" s="35" t="s">
        <v>275</v>
      </c>
      <c r="C48" s="35" t="s">
        <v>25</v>
      </c>
      <c r="D48" s="35" t="s">
        <v>26</v>
      </c>
      <c r="E48" s="35" t="s">
        <v>27</v>
      </c>
      <c r="F48" s="35" t="s">
        <v>276</v>
      </c>
      <c r="G48" s="35" t="s">
        <v>277</v>
      </c>
      <c r="H48" s="35" t="s">
        <v>106</v>
      </c>
      <c r="I48" s="35">
        <v>2500</v>
      </c>
      <c r="J48" s="35">
        <v>500</v>
      </c>
      <c r="K48" s="35">
        <v>500</v>
      </c>
      <c r="L48" s="35"/>
      <c r="M48" s="35"/>
      <c r="N48" s="35"/>
      <c r="O48" s="35" t="s">
        <v>208</v>
      </c>
      <c r="P48" s="35" t="s">
        <v>209</v>
      </c>
      <c r="Q48" s="35" t="s">
        <v>278</v>
      </c>
      <c r="R48" s="11"/>
      <c r="S48" s="11"/>
    </row>
    <row r="49" s="1" customFormat="1" ht="195" customHeight="1" spans="1:19">
      <c r="A49" s="35" t="s">
        <v>279</v>
      </c>
      <c r="B49" s="35" t="s">
        <v>280</v>
      </c>
      <c r="C49" s="35" t="s">
        <v>25</v>
      </c>
      <c r="D49" s="35" t="s">
        <v>112</v>
      </c>
      <c r="E49" s="35" t="s">
        <v>27</v>
      </c>
      <c r="F49" s="35" t="s">
        <v>281</v>
      </c>
      <c r="G49" s="35" t="s">
        <v>282</v>
      </c>
      <c r="H49" s="35" t="s">
        <v>224</v>
      </c>
      <c r="I49" s="35">
        <v>1</v>
      </c>
      <c r="J49" s="35">
        <v>500</v>
      </c>
      <c r="K49" s="35">
        <v>500</v>
      </c>
      <c r="L49" s="35"/>
      <c r="M49" s="35"/>
      <c r="N49" s="35"/>
      <c r="O49" s="35" t="s">
        <v>208</v>
      </c>
      <c r="P49" s="35" t="s">
        <v>209</v>
      </c>
      <c r="Q49" s="35" t="s">
        <v>283</v>
      </c>
      <c r="R49" s="10"/>
      <c r="S49" s="10"/>
    </row>
    <row r="50" ht="114" customHeight="1" spans="1:19">
      <c r="A50" s="35" t="s">
        <v>284</v>
      </c>
      <c r="B50" s="35" t="s">
        <v>285</v>
      </c>
      <c r="C50" s="35" t="s">
        <v>59</v>
      </c>
      <c r="D50" s="35" t="s">
        <v>117</v>
      </c>
      <c r="E50" s="35" t="s">
        <v>27</v>
      </c>
      <c r="F50" s="35" t="s">
        <v>242</v>
      </c>
      <c r="G50" s="35" t="s">
        <v>286</v>
      </c>
      <c r="H50" s="35" t="s">
        <v>76</v>
      </c>
      <c r="I50" s="35">
        <v>27</v>
      </c>
      <c r="J50" s="35">
        <v>2000</v>
      </c>
      <c r="K50" s="35">
        <v>2000</v>
      </c>
      <c r="L50" s="35"/>
      <c r="M50" s="35"/>
      <c r="N50" s="35"/>
      <c r="O50" s="35" t="s">
        <v>208</v>
      </c>
      <c r="P50" s="35" t="s">
        <v>209</v>
      </c>
      <c r="Q50" s="35" t="s">
        <v>287</v>
      </c>
      <c r="R50" s="10"/>
      <c r="S50" s="10"/>
    </row>
    <row r="51" s="1" customFormat="1" ht="80" customHeight="1" spans="1:19">
      <c r="A51" s="35" t="s">
        <v>288</v>
      </c>
      <c r="B51" s="35" t="s">
        <v>289</v>
      </c>
      <c r="C51" s="35" t="s">
        <v>290</v>
      </c>
      <c r="D51" s="35" t="s">
        <v>290</v>
      </c>
      <c r="E51" s="35" t="s">
        <v>27</v>
      </c>
      <c r="F51" s="35" t="s">
        <v>291</v>
      </c>
      <c r="G51" s="35" t="s">
        <v>292</v>
      </c>
      <c r="H51" s="36" t="s">
        <v>49</v>
      </c>
      <c r="I51" s="35">
        <v>300</v>
      </c>
      <c r="J51" s="35">
        <v>300</v>
      </c>
      <c r="K51" s="35">
        <v>300</v>
      </c>
      <c r="L51" s="35"/>
      <c r="M51" s="35"/>
      <c r="N51" s="35"/>
      <c r="O51" s="35" t="s">
        <v>31</v>
      </c>
      <c r="P51" s="35" t="s">
        <v>32</v>
      </c>
      <c r="Q51" s="35" t="s">
        <v>293</v>
      </c>
      <c r="R51" s="8"/>
      <c r="S51" s="46"/>
    </row>
    <row r="52" ht="121" customHeight="1" spans="1:19">
      <c r="A52" s="35" t="s">
        <v>294</v>
      </c>
      <c r="B52" s="35" t="s">
        <v>295</v>
      </c>
      <c r="C52" s="35" t="s">
        <v>25</v>
      </c>
      <c r="D52" s="35" t="s">
        <v>255</v>
      </c>
      <c r="E52" s="35" t="s">
        <v>27</v>
      </c>
      <c r="F52" s="35" t="s">
        <v>296</v>
      </c>
      <c r="G52" s="35" t="s">
        <v>297</v>
      </c>
      <c r="H52" s="35" t="s">
        <v>106</v>
      </c>
      <c r="I52" s="35">
        <v>15500</v>
      </c>
      <c r="J52" s="35">
        <v>300</v>
      </c>
      <c r="K52" s="35">
        <v>300</v>
      </c>
      <c r="L52" s="35"/>
      <c r="M52" s="35"/>
      <c r="N52" s="35"/>
      <c r="O52" s="35" t="s">
        <v>298</v>
      </c>
      <c r="P52" s="35" t="s">
        <v>299</v>
      </c>
      <c r="Q52" s="35" t="s">
        <v>300</v>
      </c>
      <c r="R52" s="10"/>
      <c r="S52" s="10"/>
    </row>
    <row r="53" ht="121" customHeight="1" spans="1:19">
      <c r="A53" s="35" t="s">
        <v>301</v>
      </c>
      <c r="B53" s="35" t="s">
        <v>302</v>
      </c>
      <c r="C53" s="35" t="s">
        <v>25</v>
      </c>
      <c r="D53" s="35" t="s">
        <v>213</v>
      </c>
      <c r="E53" s="35" t="s">
        <v>27</v>
      </c>
      <c r="F53" s="35" t="s">
        <v>303</v>
      </c>
      <c r="G53" s="35" t="s">
        <v>304</v>
      </c>
      <c r="H53" s="35" t="s">
        <v>196</v>
      </c>
      <c r="I53" s="35">
        <v>60</v>
      </c>
      <c r="J53" s="35">
        <v>600</v>
      </c>
      <c r="K53" s="35">
        <v>600</v>
      </c>
      <c r="L53" s="35"/>
      <c r="M53" s="35"/>
      <c r="N53" s="35"/>
      <c r="O53" s="35" t="s">
        <v>305</v>
      </c>
      <c r="P53" s="35" t="s">
        <v>306</v>
      </c>
      <c r="Q53" s="35" t="s">
        <v>307</v>
      </c>
      <c r="R53" s="10"/>
      <c r="S53" s="10"/>
    </row>
    <row r="54" ht="120" customHeight="1" spans="1:19">
      <c r="A54" s="35" t="s">
        <v>308</v>
      </c>
      <c r="B54" s="36" t="s">
        <v>309</v>
      </c>
      <c r="C54" s="35" t="s">
        <v>59</v>
      </c>
      <c r="D54" s="35" t="s">
        <v>80</v>
      </c>
      <c r="E54" s="35" t="s">
        <v>27</v>
      </c>
      <c r="F54" s="35" t="s">
        <v>310</v>
      </c>
      <c r="G54" s="37" t="s">
        <v>311</v>
      </c>
      <c r="H54" s="35" t="s">
        <v>76</v>
      </c>
      <c r="I54" s="35">
        <v>6.2</v>
      </c>
      <c r="J54" s="35">
        <v>850</v>
      </c>
      <c r="K54" s="35">
        <v>850</v>
      </c>
      <c r="L54" s="35"/>
      <c r="M54" s="35"/>
      <c r="N54" s="35"/>
      <c r="O54" s="35" t="s">
        <v>312</v>
      </c>
      <c r="P54" s="35" t="s">
        <v>313</v>
      </c>
      <c r="Q54" s="36" t="s">
        <v>314</v>
      </c>
      <c r="R54" s="10"/>
      <c r="S54" s="10"/>
    </row>
    <row r="55" ht="136" customHeight="1" spans="1:19">
      <c r="A55" s="35" t="s">
        <v>315</v>
      </c>
      <c r="B55" s="35" t="s">
        <v>316</v>
      </c>
      <c r="C55" s="35" t="s">
        <v>59</v>
      </c>
      <c r="D55" s="35" t="s">
        <v>80</v>
      </c>
      <c r="E55" s="35" t="s">
        <v>27</v>
      </c>
      <c r="F55" s="35" t="s">
        <v>317</v>
      </c>
      <c r="G55" s="35" t="s">
        <v>318</v>
      </c>
      <c r="H55" s="35" t="s">
        <v>76</v>
      </c>
      <c r="I55" s="35">
        <v>2.7</v>
      </c>
      <c r="J55" s="35">
        <v>750</v>
      </c>
      <c r="K55" s="35">
        <v>750</v>
      </c>
      <c r="L55" s="35"/>
      <c r="M55" s="35"/>
      <c r="N55" s="35"/>
      <c r="O55" s="35" t="s">
        <v>312</v>
      </c>
      <c r="P55" s="35" t="s">
        <v>313</v>
      </c>
      <c r="Q55" s="35" t="s">
        <v>319</v>
      </c>
      <c r="R55" s="10"/>
      <c r="S55" s="10"/>
    </row>
    <row r="56" ht="147" customHeight="1" spans="1:19">
      <c r="A56" s="35" t="s">
        <v>320</v>
      </c>
      <c r="B56" s="35" t="s">
        <v>321</v>
      </c>
      <c r="C56" s="35" t="s">
        <v>322</v>
      </c>
      <c r="D56" s="35" t="s">
        <v>322</v>
      </c>
      <c r="E56" s="35" t="s">
        <v>27</v>
      </c>
      <c r="F56" s="35" t="s">
        <v>323</v>
      </c>
      <c r="G56" s="35" t="s">
        <v>324</v>
      </c>
      <c r="H56" s="35" t="s">
        <v>30</v>
      </c>
      <c r="I56" s="35">
        <v>600</v>
      </c>
      <c r="J56" s="35">
        <v>6</v>
      </c>
      <c r="K56" s="35">
        <v>6</v>
      </c>
      <c r="L56" s="35"/>
      <c r="M56" s="35"/>
      <c r="N56" s="35"/>
      <c r="O56" s="35" t="s">
        <v>325</v>
      </c>
      <c r="P56" s="35" t="s">
        <v>326</v>
      </c>
      <c r="Q56" s="35" t="s">
        <v>327</v>
      </c>
      <c r="R56" s="10"/>
      <c r="S56" s="10"/>
    </row>
    <row r="57" ht="116" customHeight="1" spans="1:19">
      <c r="A57" s="35" t="s">
        <v>328</v>
      </c>
      <c r="B57" s="35" t="s">
        <v>329</v>
      </c>
      <c r="C57" s="35" t="s">
        <v>25</v>
      </c>
      <c r="D57" s="35" t="s">
        <v>255</v>
      </c>
      <c r="E57" s="35" t="s">
        <v>27</v>
      </c>
      <c r="F57" s="35" t="s">
        <v>330</v>
      </c>
      <c r="G57" s="36" t="s">
        <v>331</v>
      </c>
      <c r="H57" s="35" t="s">
        <v>106</v>
      </c>
      <c r="I57" s="35">
        <v>800</v>
      </c>
      <c r="J57" s="35">
        <v>500</v>
      </c>
      <c r="K57" s="35">
        <v>500</v>
      </c>
      <c r="L57" s="35"/>
      <c r="M57" s="35"/>
      <c r="N57" s="35"/>
      <c r="O57" s="35" t="s">
        <v>332</v>
      </c>
      <c r="P57" s="35" t="s">
        <v>333</v>
      </c>
      <c r="Q57" s="35" t="s">
        <v>334</v>
      </c>
      <c r="R57" s="10"/>
      <c r="S57" s="10"/>
    </row>
    <row r="58" ht="173" customHeight="1" spans="1:19">
      <c r="A58" s="38" t="s">
        <v>335</v>
      </c>
      <c r="B58" s="39" t="s">
        <v>336</v>
      </c>
      <c r="C58" s="40" t="s">
        <v>59</v>
      </c>
      <c r="D58" s="40" t="s">
        <v>80</v>
      </c>
      <c r="E58" s="40" t="s">
        <v>27</v>
      </c>
      <c r="F58" s="40" t="s">
        <v>323</v>
      </c>
      <c r="G58" s="41" t="s">
        <v>337</v>
      </c>
      <c r="H58" s="42" t="s">
        <v>76</v>
      </c>
      <c r="I58" s="42">
        <f>48.7+66.6+108+73.3+10+30</f>
        <v>336.6</v>
      </c>
      <c r="J58" s="42">
        <v>25000</v>
      </c>
      <c r="K58" s="42"/>
      <c r="L58" s="45"/>
      <c r="M58" s="45"/>
      <c r="N58" s="45" t="s">
        <v>338</v>
      </c>
      <c r="O58" s="45" t="s">
        <v>31</v>
      </c>
      <c r="P58" s="45" t="s">
        <v>32</v>
      </c>
      <c r="Q58" s="45" t="s">
        <v>339</v>
      </c>
      <c r="R58" s="45"/>
      <c r="S58" s="8"/>
    </row>
    <row r="59" ht="31.5" spans="1:19">
      <c r="A59" s="38" t="s">
        <v>340</v>
      </c>
      <c r="B59" s="43" t="s">
        <v>341</v>
      </c>
      <c r="C59" s="40" t="s">
        <v>59</v>
      </c>
      <c r="D59" s="44"/>
      <c r="E59" s="40" t="s">
        <v>27</v>
      </c>
      <c r="F59" s="40" t="s">
        <v>323</v>
      </c>
      <c r="G59" s="44" t="s">
        <v>342</v>
      </c>
      <c r="H59" s="44" t="s">
        <v>224</v>
      </c>
      <c r="I59" s="43">
        <v>41</v>
      </c>
      <c r="J59" s="43">
        <v>123</v>
      </c>
      <c r="K59" s="43">
        <v>123</v>
      </c>
      <c r="L59" s="43"/>
      <c r="M59" s="43"/>
      <c r="N59" s="44"/>
      <c r="O59" s="45" t="s">
        <v>31</v>
      </c>
      <c r="P59" s="43" t="s">
        <v>343</v>
      </c>
      <c r="Q59" s="44"/>
      <c r="R59" s="44"/>
      <c r="S59" s="44"/>
    </row>
  </sheetData>
  <mergeCells count="18">
    <mergeCell ref="A2:S2"/>
    <mergeCell ref="A3:S3"/>
    <mergeCell ref="K4:N4"/>
    <mergeCell ref="A4:A5"/>
    <mergeCell ref="B4:B5"/>
    <mergeCell ref="C4:C5"/>
    <mergeCell ref="D4:D5"/>
    <mergeCell ref="E4:E5"/>
    <mergeCell ref="F4:F5"/>
    <mergeCell ref="G4:G5"/>
    <mergeCell ref="H4:H5"/>
    <mergeCell ref="I4:I5"/>
    <mergeCell ref="J4:J5"/>
    <mergeCell ref="O4:O5"/>
    <mergeCell ref="P4:P5"/>
    <mergeCell ref="Q4:Q5"/>
    <mergeCell ref="R4:R5"/>
    <mergeCell ref="S4:S5"/>
  </mergeCells>
  <dataValidations count="1">
    <dataValidation type="list" allowBlank="1" showInputMessage="1" showErrorMessage="1" sqref="C36">
      <formula1>"产业发展,就业项目,乡村建设行动,巩固三保障,乡村治理和精神文明建设,项目管理费,易地搬迁后扶,其他"</formula1>
    </dataValidation>
  </dataValidations>
  <pageMargins left="0.75" right="0.75" top="1" bottom="1" header="0.5" footer="0.5"/>
  <pageSetup paperSize="9" scale="37"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zoomScale="85" zoomScaleNormal="85" topLeftCell="A4" workbookViewId="0">
      <selection activeCell="B14" sqref="B14"/>
    </sheetView>
  </sheetViews>
  <sheetFormatPr defaultColWidth="9" defaultRowHeight="14.25" outlineLevelCol="5"/>
  <cols>
    <col min="1" max="1" width="5.73333333333333" style="1" customWidth="1"/>
    <col min="2" max="2" width="21.6083333333333" style="3" customWidth="1"/>
    <col min="3" max="3" width="20.1666666666667" style="1" customWidth="1"/>
    <col min="4" max="4" width="47.1333333333333" style="1" customWidth="1"/>
    <col min="5" max="5" width="6.76666666666667" style="3" customWidth="1"/>
    <col min="6" max="6" width="24.7" style="1" customWidth="1"/>
    <col min="7" max="16363" width="9" style="1"/>
    <col min="16364" max="16384" width="9" style="4"/>
  </cols>
  <sheetData>
    <row r="1" s="1" customFormat="1" ht="13.5" spans="1:5">
      <c r="A1" s="1" t="s">
        <v>344</v>
      </c>
      <c r="B1" s="3"/>
      <c r="E1" s="3"/>
    </row>
    <row r="2" s="1" customFormat="1" ht="20.25" spans="1:6">
      <c r="A2" s="31" t="s">
        <v>345</v>
      </c>
      <c r="B2" s="31"/>
      <c r="C2" s="31"/>
      <c r="D2" s="31"/>
      <c r="E2" s="31"/>
      <c r="F2" s="31"/>
    </row>
    <row r="3" s="1" customFormat="1" ht="13.5" spans="1:6">
      <c r="A3" s="6" t="s">
        <v>346</v>
      </c>
      <c r="B3" s="6" t="s">
        <v>4</v>
      </c>
      <c r="C3" s="6" t="s">
        <v>8</v>
      </c>
      <c r="D3" s="6" t="s">
        <v>9</v>
      </c>
      <c r="E3" s="6" t="s">
        <v>12</v>
      </c>
      <c r="F3" s="6" t="s">
        <v>347</v>
      </c>
    </row>
    <row r="4" s="1" customFormat="1" ht="33" customHeight="1" spans="1:6">
      <c r="A4" s="6"/>
      <c r="B4" s="6"/>
      <c r="C4" s="6"/>
      <c r="D4" s="6"/>
      <c r="E4" s="6"/>
      <c r="F4" s="6"/>
    </row>
    <row r="5" s="1" customFormat="1" ht="333" customHeight="1" spans="1:6">
      <c r="A5" s="8">
        <v>1</v>
      </c>
      <c r="B5" s="8" t="s">
        <v>348</v>
      </c>
      <c r="C5" s="8" t="s">
        <v>28</v>
      </c>
      <c r="D5" s="8" t="s">
        <v>349</v>
      </c>
      <c r="E5" s="8">
        <v>5000</v>
      </c>
      <c r="F5" s="8" t="s">
        <v>350</v>
      </c>
    </row>
    <row r="6" s="1" customFormat="1" ht="41" customHeight="1" spans="1:6">
      <c r="A6" s="8">
        <v>2</v>
      </c>
      <c r="B6" s="8" t="s">
        <v>351</v>
      </c>
      <c r="C6" s="8" t="s">
        <v>352</v>
      </c>
      <c r="D6" s="8" t="s">
        <v>48</v>
      </c>
      <c r="E6" s="8">
        <v>550</v>
      </c>
      <c r="F6" s="8"/>
    </row>
    <row r="7" s="1" customFormat="1" ht="44" customHeight="1" spans="1:6">
      <c r="A7" s="8">
        <v>3</v>
      </c>
      <c r="B7" s="8" t="s">
        <v>353</v>
      </c>
      <c r="C7" s="8" t="s">
        <v>68</v>
      </c>
      <c r="D7" s="8" t="s">
        <v>69</v>
      </c>
      <c r="E7" s="8">
        <v>200</v>
      </c>
      <c r="F7" s="8" t="s">
        <v>354</v>
      </c>
    </row>
    <row r="8" s="29" customFormat="1" ht="46" customHeight="1" spans="1:6">
      <c r="A8" s="32">
        <v>4</v>
      </c>
      <c r="B8" s="32" t="s">
        <v>102</v>
      </c>
      <c r="C8" s="32" t="s">
        <v>104</v>
      </c>
      <c r="D8" s="32" t="s">
        <v>355</v>
      </c>
      <c r="E8" s="32">
        <v>1500</v>
      </c>
      <c r="F8" s="32" t="s">
        <v>356</v>
      </c>
    </row>
    <row r="9" s="30" customFormat="1" ht="50" customHeight="1" spans="1:6">
      <c r="A9" s="32">
        <v>5</v>
      </c>
      <c r="B9" s="32" t="s">
        <v>357</v>
      </c>
      <c r="C9" s="32" t="s">
        <v>242</v>
      </c>
      <c r="D9" s="32" t="s">
        <v>358</v>
      </c>
      <c r="E9" s="32">
        <v>1000</v>
      </c>
      <c r="F9" s="32" t="s">
        <v>359</v>
      </c>
    </row>
    <row r="10" s="30" customFormat="1" ht="46" customHeight="1" spans="1:6">
      <c r="A10" s="32">
        <v>6</v>
      </c>
      <c r="B10" s="32" t="s">
        <v>360</v>
      </c>
      <c r="C10" s="32" t="s">
        <v>237</v>
      </c>
      <c r="D10" s="32" t="s">
        <v>238</v>
      </c>
      <c r="E10" s="32">
        <v>500</v>
      </c>
      <c r="F10" s="32" t="s">
        <v>361</v>
      </c>
    </row>
    <row r="11" s="29" customFormat="1" ht="50" customHeight="1" spans="1:6">
      <c r="A11" s="32">
        <v>7</v>
      </c>
      <c r="B11" s="32" t="s">
        <v>362</v>
      </c>
      <c r="C11" s="32" t="s">
        <v>232</v>
      </c>
      <c r="D11" s="32" t="s">
        <v>363</v>
      </c>
      <c r="E11" s="32">
        <v>1000</v>
      </c>
      <c r="F11" s="32" t="s">
        <v>364</v>
      </c>
    </row>
    <row r="12" s="29" customFormat="1" ht="37" customHeight="1" spans="1:6">
      <c r="A12" s="32">
        <v>8</v>
      </c>
      <c r="B12" s="32" t="s">
        <v>365</v>
      </c>
      <c r="C12" s="32" t="s">
        <v>179</v>
      </c>
      <c r="D12" s="32" t="s">
        <v>366</v>
      </c>
      <c r="E12" s="32">
        <v>450</v>
      </c>
      <c r="F12" s="32" t="s">
        <v>367</v>
      </c>
    </row>
    <row r="13" s="29" customFormat="1" ht="39" customHeight="1" spans="1:6">
      <c r="A13" s="32">
        <v>9</v>
      </c>
      <c r="B13" s="32" t="s">
        <v>368</v>
      </c>
      <c r="C13" s="32" t="s">
        <v>214</v>
      </c>
      <c r="D13" s="32" t="s">
        <v>215</v>
      </c>
      <c r="E13" s="32">
        <v>500</v>
      </c>
      <c r="F13" s="32" t="s">
        <v>369</v>
      </c>
    </row>
    <row r="14" s="29" customFormat="1" ht="56" customHeight="1" spans="1:6">
      <c r="A14" s="32">
        <v>10</v>
      </c>
      <c r="B14" s="32" t="s">
        <v>370</v>
      </c>
      <c r="C14" s="32" t="s">
        <v>222</v>
      </c>
      <c r="D14" s="32" t="s">
        <v>223</v>
      </c>
      <c r="E14" s="32">
        <v>1000</v>
      </c>
      <c r="F14" s="32" t="s">
        <v>371</v>
      </c>
    </row>
    <row r="15" s="29" customFormat="1" ht="45" customHeight="1" spans="1:6">
      <c r="A15" s="32">
        <v>11</v>
      </c>
      <c r="B15" s="32" t="s">
        <v>372</v>
      </c>
      <c r="C15" s="32" t="s">
        <v>104</v>
      </c>
      <c r="D15" s="32" t="s">
        <v>113</v>
      </c>
      <c r="E15" s="32">
        <v>1000</v>
      </c>
      <c r="F15" s="32" t="s">
        <v>373</v>
      </c>
    </row>
    <row r="16" ht="35" customHeight="1" spans="1:6">
      <c r="A16" s="8" t="s">
        <v>374</v>
      </c>
      <c r="B16" s="8"/>
      <c r="C16" s="8"/>
      <c r="D16" s="8"/>
      <c r="E16" s="8">
        <f>SUM(E5:E15)</f>
        <v>12700</v>
      </c>
      <c r="F16" s="8"/>
    </row>
  </sheetData>
  <autoFilter xmlns:etc="http://www.wps.cn/officeDocument/2017/etCustomData" ref="A4:XEQ16" etc:filterBottomFollowUsedRange="0">
    <extLst/>
  </autoFilter>
  <mergeCells count="7">
    <mergeCell ref="A2:F2"/>
    <mergeCell ref="A3:A4"/>
    <mergeCell ref="B3:B4"/>
    <mergeCell ref="C3:C4"/>
    <mergeCell ref="D3:D4"/>
    <mergeCell ref="E3:E4"/>
    <mergeCell ref="F3:F4"/>
  </mergeCells>
  <pageMargins left="0.554861111111111" right="0.554861111111111" top="0.802777777777778" bottom="0.802777777777778"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2"/>
  <sheetViews>
    <sheetView topLeftCell="A7" workbookViewId="0">
      <selection activeCell="B6" sqref="B6"/>
    </sheetView>
  </sheetViews>
  <sheetFormatPr defaultColWidth="9" defaultRowHeight="14.25"/>
  <cols>
    <col min="1" max="1" width="9.45833333333333" style="1" customWidth="1"/>
    <col min="2" max="2" width="23.75" style="3" customWidth="1"/>
    <col min="3" max="3" width="12.625" style="1" hidden="1" customWidth="1"/>
    <col min="4" max="4" width="13.375" style="1" hidden="1" customWidth="1"/>
    <col min="5" max="5" width="6.43333333333333" style="1" customWidth="1"/>
    <col min="6" max="6" width="19.25" style="1" customWidth="1"/>
    <col min="7" max="7" width="53.4083333333333" style="1" customWidth="1"/>
    <col min="8" max="8" width="7.625" style="1" hidden="1" customWidth="1"/>
    <col min="9" max="9" width="10.3583333333333" style="3" hidden="1" customWidth="1"/>
    <col min="10" max="10" width="9.375" style="3"/>
    <col min="11" max="11" width="7.75" style="3" hidden="1" customWidth="1"/>
    <col min="12" max="12" width="8.625" style="3" hidden="1" customWidth="1"/>
    <col min="13" max="13" width="5.58333333333333" style="3" hidden="1" customWidth="1"/>
    <col min="14" max="14" width="5.875" style="1" hidden="1" customWidth="1"/>
    <col min="15" max="15" width="9.64166666666667" style="1" hidden="1" customWidth="1"/>
    <col min="16" max="16" width="14.1" style="3" hidden="1" customWidth="1"/>
    <col min="17" max="17" width="21.6" style="1" hidden="1" customWidth="1"/>
    <col min="18" max="18" width="14.0833333333333" style="1" hidden="1" customWidth="1"/>
    <col min="19" max="19" width="9" style="1" hidden="1" customWidth="1"/>
    <col min="20" max="16376" width="9" style="1"/>
    <col min="16377" max="16384" width="9" style="4"/>
  </cols>
  <sheetData>
    <row r="1" s="1" customFormat="1" ht="13.5" spans="1:16">
      <c r="A1" s="1" t="s">
        <v>344</v>
      </c>
      <c r="B1" s="3"/>
      <c r="I1" s="3"/>
      <c r="J1" s="3"/>
      <c r="K1" s="3"/>
      <c r="L1" s="3"/>
      <c r="M1" s="3"/>
      <c r="P1" s="3"/>
    </row>
    <row r="2" s="1" customFormat="1" ht="31.5" spans="1:19">
      <c r="A2" s="13" t="s">
        <v>375</v>
      </c>
      <c r="B2" s="13"/>
      <c r="C2" s="13"/>
      <c r="D2" s="13"/>
      <c r="E2" s="13"/>
      <c r="F2" s="13"/>
      <c r="G2" s="13"/>
      <c r="H2" s="13"/>
      <c r="I2" s="13"/>
      <c r="J2" s="13"/>
      <c r="K2" s="13"/>
      <c r="L2" s="13"/>
      <c r="M2" s="13"/>
      <c r="N2" s="13"/>
      <c r="O2" s="13"/>
      <c r="P2" s="13"/>
      <c r="Q2" s="13"/>
      <c r="R2" s="13"/>
      <c r="S2" s="13"/>
    </row>
    <row r="3" s="1" customFormat="1" ht="25" customHeight="1" spans="1:19">
      <c r="A3" s="14" t="s">
        <v>376</v>
      </c>
      <c r="B3" s="3"/>
      <c r="C3" s="14"/>
      <c r="D3" s="14"/>
      <c r="E3" s="14"/>
      <c r="F3" s="14"/>
      <c r="G3" s="14"/>
      <c r="H3" s="14"/>
      <c r="I3" s="3"/>
      <c r="J3" s="3"/>
      <c r="K3" s="3"/>
      <c r="L3" s="3"/>
      <c r="M3" s="3"/>
      <c r="N3" s="14"/>
      <c r="O3" s="14"/>
      <c r="P3" s="3"/>
      <c r="Q3" s="14"/>
      <c r="R3" s="14"/>
      <c r="S3" s="14"/>
    </row>
    <row r="4" s="1" customFormat="1" ht="13.5" spans="1:19">
      <c r="A4" s="6" t="s">
        <v>3</v>
      </c>
      <c r="B4" s="6" t="s">
        <v>4</v>
      </c>
      <c r="C4" s="6" t="s">
        <v>5</v>
      </c>
      <c r="D4" s="6" t="s">
        <v>6</v>
      </c>
      <c r="E4" s="6" t="s">
        <v>7</v>
      </c>
      <c r="F4" s="6" t="s">
        <v>8</v>
      </c>
      <c r="G4" s="6" t="s">
        <v>9</v>
      </c>
      <c r="H4" s="6" t="s">
        <v>10</v>
      </c>
      <c r="I4" s="6" t="s">
        <v>11</v>
      </c>
      <c r="J4" s="6" t="s">
        <v>12</v>
      </c>
      <c r="K4" s="6" t="s">
        <v>13</v>
      </c>
      <c r="L4" s="6"/>
      <c r="M4" s="6"/>
      <c r="N4" s="6"/>
      <c r="O4" s="6" t="s">
        <v>14</v>
      </c>
      <c r="P4" s="6" t="s">
        <v>15</v>
      </c>
      <c r="Q4" s="6" t="s">
        <v>16</v>
      </c>
      <c r="R4" s="6" t="s">
        <v>17</v>
      </c>
      <c r="S4" s="6" t="s">
        <v>18</v>
      </c>
    </row>
    <row r="5" s="1" customFormat="1" ht="33" customHeight="1" spans="1:19">
      <c r="A5" s="6"/>
      <c r="B5" s="6"/>
      <c r="C5" s="6"/>
      <c r="D5" s="6"/>
      <c r="E5" s="6"/>
      <c r="F5" s="6"/>
      <c r="G5" s="6"/>
      <c r="H5" s="6"/>
      <c r="I5" s="6"/>
      <c r="J5" s="6"/>
      <c r="K5" s="6" t="s">
        <v>19</v>
      </c>
      <c r="L5" s="6" t="s">
        <v>20</v>
      </c>
      <c r="M5" s="6" t="s">
        <v>21</v>
      </c>
      <c r="N5" s="6" t="s">
        <v>22</v>
      </c>
      <c r="O5" s="6"/>
      <c r="P5" s="6"/>
      <c r="Q5" s="6"/>
      <c r="R5" s="6"/>
      <c r="S5" s="6"/>
    </row>
    <row r="6" s="3" customFormat="1" ht="282" customHeight="1" spans="1:19">
      <c r="A6" s="7">
        <v>1</v>
      </c>
      <c r="B6" s="8" t="s">
        <v>348</v>
      </c>
      <c r="C6" s="8" t="s">
        <v>377</v>
      </c>
      <c r="D6" s="8" t="s">
        <v>26</v>
      </c>
      <c r="E6" s="8" t="s">
        <v>27</v>
      </c>
      <c r="F6" s="8" t="s">
        <v>28</v>
      </c>
      <c r="G6" s="8" t="s">
        <v>378</v>
      </c>
      <c r="H6" s="8" t="s">
        <v>30</v>
      </c>
      <c r="I6" s="8">
        <v>1700</v>
      </c>
      <c r="J6" s="8">
        <v>4000</v>
      </c>
      <c r="K6" s="8">
        <v>4000</v>
      </c>
      <c r="L6" s="8"/>
      <c r="M6" s="8"/>
      <c r="N6" s="8"/>
      <c r="O6" s="8" t="s">
        <v>31</v>
      </c>
      <c r="P6" s="8" t="s">
        <v>32</v>
      </c>
      <c r="Q6" s="8" t="s">
        <v>379</v>
      </c>
      <c r="R6" s="11"/>
      <c r="S6" s="11"/>
    </row>
    <row r="7" s="1" customFormat="1" ht="78" customHeight="1" spans="1:19">
      <c r="A7" s="7">
        <v>2</v>
      </c>
      <c r="B7" s="8" t="s">
        <v>380</v>
      </c>
      <c r="C7" s="8" t="s">
        <v>40</v>
      </c>
      <c r="D7" s="8" t="s">
        <v>41</v>
      </c>
      <c r="E7" s="8" t="s">
        <v>27</v>
      </c>
      <c r="F7" s="8" t="s">
        <v>28</v>
      </c>
      <c r="G7" s="8" t="s">
        <v>381</v>
      </c>
      <c r="H7" s="8" t="s">
        <v>43</v>
      </c>
      <c r="I7" s="8">
        <v>920</v>
      </c>
      <c r="J7" s="8">
        <v>276</v>
      </c>
      <c r="K7" s="8">
        <v>276</v>
      </c>
      <c r="L7" s="8"/>
      <c r="M7" s="8"/>
      <c r="N7" s="8"/>
      <c r="O7" s="8" t="s">
        <v>31</v>
      </c>
      <c r="P7" s="8" t="s">
        <v>32</v>
      </c>
      <c r="Q7" s="8" t="s">
        <v>382</v>
      </c>
      <c r="R7" s="26"/>
      <c r="S7" s="9"/>
    </row>
    <row r="8" s="1" customFormat="1" ht="80" customHeight="1" spans="1:19">
      <c r="A8" s="7">
        <v>3</v>
      </c>
      <c r="B8" s="8" t="s">
        <v>351</v>
      </c>
      <c r="C8" s="8" t="s">
        <v>25</v>
      </c>
      <c r="D8" s="8" t="s">
        <v>47</v>
      </c>
      <c r="E8" s="8" t="s">
        <v>27</v>
      </c>
      <c r="F8" s="8" t="s">
        <v>28</v>
      </c>
      <c r="G8" s="8" t="s">
        <v>383</v>
      </c>
      <c r="H8" s="8" t="s">
        <v>49</v>
      </c>
      <c r="I8" s="8">
        <v>550</v>
      </c>
      <c r="J8" s="8">
        <v>550</v>
      </c>
      <c r="K8" s="8">
        <v>550</v>
      </c>
      <c r="L8" s="8"/>
      <c r="M8" s="8"/>
      <c r="N8" s="8"/>
      <c r="O8" s="8" t="s">
        <v>31</v>
      </c>
      <c r="P8" s="8" t="s">
        <v>32</v>
      </c>
      <c r="Q8" s="8" t="s">
        <v>50</v>
      </c>
      <c r="R8" s="26"/>
      <c r="S8" s="9"/>
    </row>
    <row r="9" s="1" customFormat="1" ht="88" customHeight="1" spans="1:19">
      <c r="A9" s="7">
        <v>4</v>
      </c>
      <c r="B9" s="8" t="s">
        <v>384</v>
      </c>
      <c r="C9" s="8" t="s">
        <v>53</v>
      </c>
      <c r="D9" s="8" t="s">
        <v>54</v>
      </c>
      <c r="E9" s="8" t="s">
        <v>27</v>
      </c>
      <c r="F9" s="8" t="s">
        <v>28</v>
      </c>
      <c r="G9" s="8" t="s">
        <v>385</v>
      </c>
      <c r="H9" s="8" t="s">
        <v>43</v>
      </c>
      <c r="I9" s="8">
        <v>150</v>
      </c>
      <c r="J9" s="8">
        <v>130</v>
      </c>
      <c r="K9" s="8">
        <v>130</v>
      </c>
      <c r="L9" s="8"/>
      <c r="M9" s="8"/>
      <c r="N9" s="8"/>
      <c r="O9" s="8" t="s">
        <v>31</v>
      </c>
      <c r="P9" s="8" t="s">
        <v>32</v>
      </c>
      <c r="Q9" s="8" t="s">
        <v>386</v>
      </c>
      <c r="R9" s="26"/>
      <c r="S9" s="9"/>
    </row>
    <row r="10" s="1" customFormat="1" ht="102" customHeight="1" spans="1:19">
      <c r="A10" s="7">
        <v>5</v>
      </c>
      <c r="B10" s="8" t="s">
        <v>387</v>
      </c>
      <c r="C10" s="8" t="s">
        <v>59</v>
      </c>
      <c r="D10" s="8" t="s">
        <v>60</v>
      </c>
      <c r="E10" s="8" t="s">
        <v>27</v>
      </c>
      <c r="F10" s="8" t="s">
        <v>28</v>
      </c>
      <c r="G10" s="8" t="s">
        <v>388</v>
      </c>
      <c r="H10" s="8" t="s">
        <v>63</v>
      </c>
      <c r="I10" s="8">
        <v>5</v>
      </c>
      <c r="J10" s="8">
        <v>85</v>
      </c>
      <c r="K10" s="8">
        <v>85</v>
      </c>
      <c r="L10" s="8"/>
      <c r="M10" s="8"/>
      <c r="N10" s="8"/>
      <c r="O10" s="8" t="s">
        <v>31</v>
      </c>
      <c r="P10" s="8" t="s">
        <v>32</v>
      </c>
      <c r="Q10" s="8" t="s">
        <v>389</v>
      </c>
      <c r="R10" s="26"/>
      <c r="S10" s="9"/>
    </row>
    <row r="11" s="1" customFormat="1" ht="70" customHeight="1" spans="1:19">
      <c r="A11" s="7">
        <v>6</v>
      </c>
      <c r="B11" s="8" t="s">
        <v>353</v>
      </c>
      <c r="C11" s="8" t="s">
        <v>25</v>
      </c>
      <c r="D11" s="8" t="s">
        <v>67</v>
      </c>
      <c r="E11" s="8" t="s">
        <v>27</v>
      </c>
      <c r="F11" s="8" t="s">
        <v>68</v>
      </c>
      <c r="G11" s="8" t="s">
        <v>69</v>
      </c>
      <c r="H11" s="8" t="s">
        <v>49</v>
      </c>
      <c r="I11" s="8">
        <v>200</v>
      </c>
      <c r="J11" s="8">
        <v>200</v>
      </c>
      <c r="K11" s="8">
        <v>200</v>
      </c>
      <c r="L11" s="8"/>
      <c r="M11" s="8"/>
      <c r="N11" s="8"/>
      <c r="O11" s="8" t="s">
        <v>31</v>
      </c>
      <c r="P11" s="8" t="s">
        <v>32</v>
      </c>
      <c r="Q11" s="8" t="s">
        <v>390</v>
      </c>
      <c r="R11" s="26"/>
      <c r="S11" s="9"/>
    </row>
    <row r="12" s="2" customFormat="1" ht="179" customHeight="1" spans="1:19">
      <c r="A12" s="7">
        <v>7</v>
      </c>
      <c r="B12" s="8" t="s">
        <v>391</v>
      </c>
      <c r="C12" s="8" t="s">
        <v>59</v>
      </c>
      <c r="D12" s="8" t="s">
        <v>73</v>
      </c>
      <c r="E12" s="8" t="s">
        <v>27</v>
      </c>
      <c r="F12" s="8" t="s">
        <v>74</v>
      </c>
      <c r="G12" s="8" t="s">
        <v>75</v>
      </c>
      <c r="H12" s="8" t="s">
        <v>76</v>
      </c>
      <c r="I12" s="8">
        <f>1.7+1.5+3.5+1.6+1.2+5.3+0.5+3.7</f>
        <v>19</v>
      </c>
      <c r="J12" s="8">
        <v>750</v>
      </c>
      <c r="K12" s="8">
        <v>750</v>
      </c>
      <c r="L12" s="8"/>
      <c r="M12" s="8"/>
      <c r="N12" s="8"/>
      <c r="O12" s="8" t="s">
        <v>31</v>
      </c>
      <c r="P12" s="8" t="s">
        <v>32</v>
      </c>
      <c r="Q12" s="17" t="s">
        <v>392</v>
      </c>
      <c r="R12" s="9"/>
      <c r="S12" s="9"/>
    </row>
    <row r="13" s="1" customFormat="1" ht="135" spans="1:19">
      <c r="A13" s="7">
        <v>8</v>
      </c>
      <c r="B13" s="8" t="s">
        <v>393</v>
      </c>
      <c r="C13" s="8" t="s">
        <v>59</v>
      </c>
      <c r="D13" s="8" t="s">
        <v>80</v>
      </c>
      <c r="E13" s="8" t="s">
        <v>27</v>
      </c>
      <c r="F13" s="8" t="s">
        <v>394</v>
      </c>
      <c r="G13" s="8" t="s">
        <v>395</v>
      </c>
      <c r="H13" s="8" t="s">
        <v>76</v>
      </c>
      <c r="I13" s="8">
        <f>2+0.5+6.45+0.3+1+5+1.2+2.1+0.45+0.3+0+2.35+0.55+0.76</f>
        <v>22.96</v>
      </c>
      <c r="J13" s="8">
        <v>1500</v>
      </c>
      <c r="K13" s="8">
        <v>1500</v>
      </c>
      <c r="L13" s="8"/>
      <c r="M13" s="8"/>
      <c r="N13" s="8"/>
      <c r="O13" s="8" t="s">
        <v>31</v>
      </c>
      <c r="P13" s="8" t="s">
        <v>32</v>
      </c>
      <c r="Q13" s="8" t="s">
        <v>396</v>
      </c>
      <c r="R13" s="10"/>
      <c r="S13" s="10"/>
    </row>
    <row r="14" s="1" customFormat="1" ht="81" spans="1:19">
      <c r="A14" s="7">
        <v>9</v>
      </c>
      <c r="B14" s="8" t="s">
        <v>85</v>
      </c>
      <c r="C14" s="8" t="s">
        <v>25</v>
      </c>
      <c r="D14" s="8" t="s">
        <v>86</v>
      </c>
      <c r="E14" s="8" t="s">
        <v>27</v>
      </c>
      <c r="F14" s="8" t="s">
        <v>87</v>
      </c>
      <c r="G14" s="8" t="s">
        <v>397</v>
      </c>
      <c r="H14" s="8" t="s">
        <v>76</v>
      </c>
      <c r="I14" s="8">
        <f>1.7+0.4+4.7+3+4.8</f>
        <v>14.6</v>
      </c>
      <c r="J14" s="8">
        <v>800</v>
      </c>
      <c r="K14" s="8">
        <v>800</v>
      </c>
      <c r="L14" s="8"/>
      <c r="M14" s="8"/>
      <c r="N14" s="8"/>
      <c r="O14" s="8" t="s">
        <v>31</v>
      </c>
      <c r="P14" s="8" t="s">
        <v>32</v>
      </c>
      <c r="Q14" s="17" t="s">
        <v>398</v>
      </c>
      <c r="R14" s="10"/>
      <c r="S14" s="10"/>
    </row>
    <row r="15" s="1" customFormat="1" ht="69" customHeight="1" spans="1:19">
      <c r="A15" s="7">
        <v>10</v>
      </c>
      <c r="B15" s="8" t="s">
        <v>91</v>
      </c>
      <c r="C15" s="8" t="s">
        <v>25</v>
      </c>
      <c r="D15" s="8" t="s">
        <v>86</v>
      </c>
      <c r="E15" s="8" t="s">
        <v>27</v>
      </c>
      <c r="F15" s="8" t="s">
        <v>92</v>
      </c>
      <c r="G15" s="8" t="s">
        <v>93</v>
      </c>
      <c r="H15" s="8" t="s">
        <v>76</v>
      </c>
      <c r="I15" s="8">
        <f>7.4+3.8+4.33</f>
        <v>15.53</v>
      </c>
      <c r="J15" s="8">
        <v>800</v>
      </c>
      <c r="K15" s="8">
        <v>800</v>
      </c>
      <c r="L15" s="8"/>
      <c r="M15" s="8"/>
      <c r="N15" s="8"/>
      <c r="O15" s="8" t="s">
        <v>31</v>
      </c>
      <c r="P15" s="8" t="s">
        <v>32</v>
      </c>
      <c r="Q15" s="17" t="s">
        <v>398</v>
      </c>
      <c r="R15" s="10"/>
      <c r="S15" s="10"/>
    </row>
    <row r="16" s="1" customFormat="1" ht="69" customHeight="1" spans="1:19">
      <c r="A16" s="7">
        <v>11</v>
      </c>
      <c r="B16" s="8" t="s">
        <v>96</v>
      </c>
      <c r="C16" s="8" t="s">
        <v>25</v>
      </c>
      <c r="D16" s="8" t="s">
        <v>86</v>
      </c>
      <c r="E16" s="8" t="s">
        <v>27</v>
      </c>
      <c r="F16" s="8" t="s">
        <v>97</v>
      </c>
      <c r="G16" s="8" t="s">
        <v>98</v>
      </c>
      <c r="H16" s="8" t="s">
        <v>99</v>
      </c>
      <c r="I16" s="8">
        <v>6</v>
      </c>
      <c r="J16" s="8">
        <v>1175</v>
      </c>
      <c r="K16" s="8">
        <v>1175</v>
      </c>
      <c r="L16" s="8">
        <f>3.5+2.5+1.5+2</f>
        <v>9.5</v>
      </c>
      <c r="M16" s="8"/>
      <c r="N16" s="8"/>
      <c r="O16" s="8" t="s">
        <v>31</v>
      </c>
      <c r="P16" s="8" t="s">
        <v>32</v>
      </c>
      <c r="Q16" s="17" t="s">
        <v>398</v>
      </c>
      <c r="R16" s="10"/>
      <c r="S16" s="10"/>
    </row>
    <row r="17" s="1" customFormat="1" spans="1:17">
      <c r="A17" s="7">
        <v>12</v>
      </c>
      <c r="B17" s="11" t="s">
        <v>368</v>
      </c>
      <c r="C17" s="8" t="s">
        <v>25</v>
      </c>
      <c r="D17" s="10" t="s">
        <v>213</v>
      </c>
      <c r="E17" s="8" t="s">
        <v>27</v>
      </c>
      <c r="F17" s="15" t="s">
        <v>214</v>
      </c>
      <c r="G17" s="16" t="s">
        <v>399</v>
      </c>
      <c r="H17" s="10" t="s">
        <v>216</v>
      </c>
      <c r="I17" s="11">
        <v>200</v>
      </c>
      <c r="J17" s="11">
        <v>500</v>
      </c>
      <c r="K17" s="11">
        <v>500</v>
      </c>
      <c r="L17" s="11"/>
      <c r="M17" s="11"/>
      <c r="N17" s="10"/>
      <c r="O17" s="10"/>
      <c r="P17" s="11"/>
      <c r="Q17" s="10"/>
    </row>
    <row r="18" s="1" customFormat="1" ht="54" spans="1:17">
      <c r="A18" s="7">
        <v>13</v>
      </c>
      <c r="B18" s="17" t="s">
        <v>400</v>
      </c>
      <c r="C18" s="8" t="s">
        <v>25</v>
      </c>
      <c r="D18" s="10" t="s">
        <v>213</v>
      </c>
      <c r="E18" s="8" t="s">
        <v>27</v>
      </c>
      <c r="F18" s="10" t="s">
        <v>179</v>
      </c>
      <c r="G18" s="8" t="s">
        <v>401</v>
      </c>
      <c r="H18" s="10"/>
      <c r="I18" s="11"/>
      <c r="J18" s="11">
        <v>530</v>
      </c>
      <c r="K18" s="11">
        <v>530</v>
      </c>
      <c r="L18" s="11"/>
      <c r="M18" s="11"/>
      <c r="N18" s="10"/>
      <c r="O18" s="10"/>
      <c r="P18" s="11"/>
      <c r="Q18" s="10"/>
    </row>
    <row r="19" s="1" customFormat="1" spans="1:17">
      <c r="A19" s="7">
        <v>14</v>
      </c>
      <c r="B19" s="11" t="s">
        <v>402</v>
      </c>
      <c r="C19" s="10"/>
      <c r="D19" s="10"/>
      <c r="E19" s="10"/>
      <c r="F19" s="10"/>
      <c r="G19" s="10"/>
      <c r="H19" s="10"/>
      <c r="I19" s="11"/>
      <c r="J19" s="11">
        <v>500</v>
      </c>
      <c r="K19" s="11"/>
      <c r="L19" s="11"/>
      <c r="M19" s="11"/>
      <c r="N19" s="10"/>
      <c r="O19" s="10"/>
      <c r="P19" s="11"/>
      <c r="Q19" s="10"/>
    </row>
    <row r="20" s="1" customFormat="1" spans="1:17">
      <c r="A20" s="7">
        <v>15</v>
      </c>
      <c r="B20" s="11" t="s">
        <v>403</v>
      </c>
      <c r="C20" s="10"/>
      <c r="D20" s="10"/>
      <c r="E20" s="10"/>
      <c r="F20" s="10"/>
      <c r="G20" s="10"/>
      <c r="H20" s="10"/>
      <c r="I20" s="11"/>
      <c r="J20" s="11">
        <v>1000</v>
      </c>
      <c r="K20" s="11"/>
      <c r="L20" s="11"/>
      <c r="M20" s="11"/>
      <c r="N20" s="10"/>
      <c r="O20" s="10"/>
      <c r="P20" s="11"/>
      <c r="Q20" s="10"/>
    </row>
    <row r="21" s="1" customFormat="1" ht="40.5" spans="1:19">
      <c r="A21" s="7">
        <v>16</v>
      </c>
      <c r="B21" s="8" t="s">
        <v>102</v>
      </c>
      <c r="C21" s="8" t="s">
        <v>25</v>
      </c>
      <c r="D21" s="8" t="s">
        <v>103</v>
      </c>
      <c r="E21" s="8" t="s">
        <v>27</v>
      </c>
      <c r="F21" s="8" t="s">
        <v>104</v>
      </c>
      <c r="G21" s="8" t="s">
        <v>404</v>
      </c>
      <c r="H21" s="8" t="s">
        <v>106</v>
      </c>
      <c r="I21" s="8">
        <v>5000</v>
      </c>
      <c r="J21" s="8">
        <v>1500</v>
      </c>
      <c r="K21" s="8">
        <v>1500</v>
      </c>
      <c r="L21" s="8"/>
      <c r="M21" s="8"/>
      <c r="N21" s="8"/>
      <c r="O21" s="8" t="s">
        <v>107</v>
      </c>
      <c r="P21" s="8" t="s">
        <v>108</v>
      </c>
      <c r="Q21" s="17" t="s">
        <v>405</v>
      </c>
      <c r="R21" s="26"/>
      <c r="S21" s="9"/>
    </row>
    <row r="22" s="1" customFormat="1" ht="13.5" spans="1:19">
      <c r="A22" s="18" t="s">
        <v>406</v>
      </c>
      <c r="B22" s="19"/>
      <c r="C22" s="19"/>
      <c r="D22" s="19"/>
      <c r="E22" s="19"/>
      <c r="F22" s="19"/>
      <c r="G22" s="20"/>
      <c r="H22" s="8"/>
      <c r="I22" s="8"/>
      <c r="J22" s="8">
        <v>14296</v>
      </c>
      <c r="K22" s="8"/>
      <c r="L22" s="8"/>
      <c r="M22" s="8"/>
      <c r="N22" s="8"/>
      <c r="O22" s="8"/>
      <c r="P22" s="8"/>
      <c r="Q22" s="17"/>
      <c r="R22" s="26"/>
      <c r="S22" s="9"/>
    </row>
    <row r="23" s="1" customFormat="1" ht="40.5" spans="1:19">
      <c r="A23" s="7">
        <v>17</v>
      </c>
      <c r="B23" s="8" t="s">
        <v>116</v>
      </c>
      <c r="C23" s="8" t="s">
        <v>59</v>
      </c>
      <c r="D23" s="8" t="s">
        <v>117</v>
      </c>
      <c r="E23" s="8" t="s">
        <v>27</v>
      </c>
      <c r="F23" s="8" t="s">
        <v>118</v>
      </c>
      <c r="G23" s="8" t="s">
        <v>407</v>
      </c>
      <c r="H23" s="8" t="s">
        <v>76</v>
      </c>
      <c r="I23" s="8">
        <v>14.1</v>
      </c>
      <c r="J23" s="8">
        <v>1600</v>
      </c>
      <c r="K23" s="8">
        <v>1600</v>
      </c>
      <c r="L23" s="8"/>
      <c r="M23" s="8"/>
      <c r="N23" s="8"/>
      <c r="O23" s="8" t="s">
        <v>107</v>
      </c>
      <c r="P23" s="8" t="s">
        <v>108</v>
      </c>
      <c r="Q23" s="17" t="s">
        <v>408</v>
      </c>
      <c r="R23" s="26"/>
      <c r="S23" s="9"/>
    </row>
    <row r="24" s="1" customFormat="1" ht="58" customHeight="1" spans="1:19">
      <c r="A24" s="7">
        <v>18</v>
      </c>
      <c r="B24" s="8" t="s">
        <v>129</v>
      </c>
      <c r="C24" s="8" t="s">
        <v>59</v>
      </c>
      <c r="D24" s="8" t="s">
        <v>117</v>
      </c>
      <c r="E24" s="8" t="s">
        <v>27</v>
      </c>
      <c r="F24" s="8" t="s">
        <v>123</v>
      </c>
      <c r="G24" s="8" t="s">
        <v>130</v>
      </c>
      <c r="H24" s="8" t="s">
        <v>76</v>
      </c>
      <c r="I24" s="8">
        <v>14.5</v>
      </c>
      <c r="J24" s="8">
        <v>550</v>
      </c>
      <c r="K24" s="8">
        <v>550</v>
      </c>
      <c r="L24" s="8"/>
      <c r="M24" s="8"/>
      <c r="N24" s="8"/>
      <c r="O24" s="8" t="s">
        <v>125</v>
      </c>
      <c r="P24" s="8" t="s">
        <v>126</v>
      </c>
      <c r="Q24" s="17" t="s">
        <v>408</v>
      </c>
      <c r="R24" s="26"/>
      <c r="S24" s="9"/>
    </row>
    <row r="25" s="3" customFormat="1" ht="71" customHeight="1" spans="1:19">
      <c r="A25" s="7">
        <v>19</v>
      </c>
      <c r="B25" s="8" t="s">
        <v>145</v>
      </c>
      <c r="C25" s="8" t="s">
        <v>59</v>
      </c>
      <c r="D25" s="8" t="s">
        <v>146</v>
      </c>
      <c r="E25" s="8" t="s">
        <v>27</v>
      </c>
      <c r="F25" s="8" t="s">
        <v>147</v>
      </c>
      <c r="G25" s="8" t="s">
        <v>409</v>
      </c>
      <c r="H25" s="8" t="s">
        <v>99</v>
      </c>
      <c r="I25" s="8">
        <v>1</v>
      </c>
      <c r="J25" s="8">
        <v>1000</v>
      </c>
      <c r="K25" s="8">
        <v>1000</v>
      </c>
      <c r="L25" s="8"/>
      <c r="M25" s="8"/>
      <c r="N25" s="8"/>
      <c r="O25" s="8" t="s">
        <v>136</v>
      </c>
      <c r="P25" s="8" t="s">
        <v>137</v>
      </c>
      <c r="Q25" s="17" t="s">
        <v>149</v>
      </c>
      <c r="R25" s="27"/>
      <c r="S25" s="8"/>
    </row>
    <row r="26" s="3" customFormat="1" ht="54" spans="1:19">
      <c r="A26" s="7">
        <v>20</v>
      </c>
      <c r="B26" s="8" t="s">
        <v>410</v>
      </c>
      <c r="C26" s="8" t="s">
        <v>25</v>
      </c>
      <c r="D26" s="8" t="s">
        <v>112</v>
      </c>
      <c r="E26" s="8" t="s">
        <v>27</v>
      </c>
      <c r="F26" s="8" t="s">
        <v>152</v>
      </c>
      <c r="G26" s="8" t="s">
        <v>153</v>
      </c>
      <c r="H26" s="8" t="s">
        <v>106</v>
      </c>
      <c r="I26" s="8">
        <v>600</v>
      </c>
      <c r="J26" s="8">
        <v>175</v>
      </c>
      <c r="K26" s="8">
        <v>175</v>
      </c>
      <c r="L26" s="8"/>
      <c r="M26" s="8"/>
      <c r="N26" s="8"/>
      <c r="O26" s="8" t="s">
        <v>154</v>
      </c>
      <c r="P26" s="8" t="s">
        <v>155</v>
      </c>
      <c r="Q26" s="17" t="s">
        <v>411</v>
      </c>
      <c r="R26" s="27"/>
      <c r="S26" s="8"/>
    </row>
    <row r="27" s="4" customFormat="1" ht="54" spans="1:19">
      <c r="A27" s="7">
        <v>21</v>
      </c>
      <c r="B27" s="8" t="s">
        <v>158</v>
      </c>
      <c r="C27" s="8" t="s">
        <v>59</v>
      </c>
      <c r="D27" s="8" t="s">
        <v>73</v>
      </c>
      <c r="E27" s="8" t="s">
        <v>27</v>
      </c>
      <c r="F27" s="8" t="s">
        <v>412</v>
      </c>
      <c r="G27" s="8" t="s">
        <v>413</v>
      </c>
      <c r="H27" s="8" t="s">
        <v>76</v>
      </c>
      <c r="I27" s="8">
        <v>44.5</v>
      </c>
      <c r="J27" s="8">
        <v>750</v>
      </c>
      <c r="K27" s="8">
        <v>750</v>
      </c>
      <c r="L27" s="8"/>
      <c r="M27" s="8"/>
      <c r="N27" s="8"/>
      <c r="O27" s="8" t="s">
        <v>31</v>
      </c>
      <c r="P27" s="8" t="s">
        <v>32</v>
      </c>
      <c r="Q27" s="17" t="s">
        <v>392</v>
      </c>
      <c r="R27" s="10"/>
      <c r="S27" s="10"/>
    </row>
    <row r="28" s="12" customFormat="1" ht="81" spans="1:19">
      <c r="A28" s="7">
        <v>22</v>
      </c>
      <c r="B28" s="8" t="s">
        <v>163</v>
      </c>
      <c r="C28" s="8" t="s">
        <v>59</v>
      </c>
      <c r="D28" s="8" t="s">
        <v>80</v>
      </c>
      <c r="E28" s="8" t="s">
        <v>27</v>
      </c>
      <c r="F28" s="8" t="s">
        <v>164</v>
      </c>
      <c r="G28" s="8" t="s">
        <v>165</v>
      </c>
      <c r="H28" s="8" t="s">
        <v>76</v>
      </c>
      <c r="I28" s="8">
        <v>7</v>
      </c>
      <c r="J28" s="8">
        <v>1240</v>
      </c>
      <c r="K28" s="8">
        <v>1240</v>
      </c>
      <c r="L28" s="8"/>
      <c r="M28" s="8"/>
      <c r="N28" s="8"/>
      <c r="O28" s="8" t="s">
        <v>31</v>
      </c>
      <c r="P28" s="8" t="s">
        <v>32</v>
      </c>
      <c r="Q28" s="8" t="s">
        <v>396</v>
      </c>
      <c r="R28" s="28"/>
      <c r="S28" s="28"/>
    </row>
    <row r="29" s="1" customFormat="1" ht="54" spans="1:19">
      <c r="A29" s="7">
        <v>23</v>
      </c>
      <c r="B29" s="8" t="s">
        <v>168</v>
      </c>
      <c r="C29" s="8" t="s">
        <v>25</v>
      </c>
      <c r="D29" s="8" t="s">
        <v>86</v>
      </c>
      <c r="E29" s="8" t="s">
        <v>27</v>
      </c>
      <c r="F29" s="8" t="s">
        <v>169</v>
      </c>
      <c r="G29" s="8" t="s">
        <v>414</v>
      </c>
      <c r="H29" s="8" t="s">
        <v>76</v>
      </c>
      <c r="I29" s="8">
        <v>5.776</v>
      </c>
      <c r="J29" s="8">
        <v>270</v>
      </c>
      <c r="K29" s="8">
        <v>270</v>
      </c>
      <c r="L29" s="8"/>
      <c r="M29" s="8"/>
      <c r="N29" s="8"/>
      <c r="O29" s="8" t="s">
        <v>31</v>
      </c>
      <c r="P29" s="8" t="s">
        <v>32</v>
      </c>
      <c r="Q29" s="17" t="s">
        <v>398</v>
      </c>
      <c r="R29" s="26"/>
      <c r="S29" s="9"/>
    </row>
    <row r="30" ht="54" spans="1:17">
      <c r="A30" s="7">
        <v>24</v>
      </c>
      <c r="B30" s="8" t="s">
        <v>199</v>
      </c>
      <c r="C30" s="8" t="s">
        <v>25</v>
      </c>
      <c r="D30" s="8" t="s">
        <v>86</v>
      </c>
      <c r="E30" s="8" t="s">
        <v>27</v>
      </c>
      <c r="F30" s="8" t="s">
        <v>200</v>
      </c>
      <c r="G30" s="8" t="s">
        <v>201</v>
      </c>
      <c r="H30" s="8" t="s">
        <v>76</v>
      </c>
      <c r="I30" s="8">
        <v>29</v>
      </c>
      <c r="J30" s="8">
        <v>1050</v>
      </c>
      <c r="K30" s="8">
        <v>1050</v>
      </c>
      <c r="L30" s="8"/>
      <c r="M30" s="11"/>
      <c r="N30" s="10"/>
      <c r="O30" s="24" t="s">
        <v>154</v>
      </c>
      <c r="P30" s="8" t="s">
        <v>155</v>
      </c>
      <c r="Q30" s="17" t="s">
        <v>398</v>
      </c>
    </row>
    <row r="31" ht="67.5" spans="1:17">
      <c r="A31" s="7">
        <v>25</v>
      </c>
      <c r="B31" s="8" t="s">
        <v>204</v>
      </c>
      <c r="C31" s="8" t="s">
        <v>205</v>
      </c>
      <c r="D31" s="8" t="s">
        <v>86</v>
      </c>
      <c r="E31" s="8" t="s">
        <v>27</v>
      </c>
      <c r="F31" s="8" t="s">
        <v>206</v>
      </c>
      <c r="G31" s="8" t="s">
        <v>207</v>
      </c>
      <c r="H31" s="8" t="s">
        <v>76</v>
      </c>
      <c r="I31" s="8">
        <v>41.12</v>
      </c>
      <c r="J31" s="8">
        <v>1600</v>
      </c>
      <c r="K31" s="8">
        <v>1600</v>
      </c>
      <c r="L31" s="11"/>
      <c r="M31" s="23"/>
      <c r="N31" s="10"/>
      <c r="O31" s="25" t="s">
        <v>208</v>
      </c>
      <c r="P31" s="17" t="s">
        <v>209</v>
      </c>
      <c r="Q31" s="17" t="s">
        <v>398</v>
      </c>
    </row>
    <row r="32" spans="1:17">
      <c r="A32" s="21" t="s">
        <v>406</v>
      </c>
      <c r="B32" s="22"/>
      <c r="C32" s="22"/>
      <c r="D32" s="22"/>
      <c r="E32" s="22"/>
      <c r="F32" s="22"/>
      <c r="G32" s="23"/>
      <c r="H32" s="10"/>
      <c r="I32" s="11"/>
      <c r="J32" s="11">
        <v>8235</v>
      </c>
      <c r="K32" s="11"/>
      <c r="L32" s="11"/>
      <c r="M32" s="11"/>
      <c r="N32" s="10"/>
      <c r="O32" s="10"/>
      <c r="P32" s="11"/>
      <c r="Q32" s="10"/>
    </row>
  </sheetData>
  <autoFilter xmlns:etc="http://www.wps.cn/officeDocument/2017/etCustomData" ref="A5:S32" etc:filterBottomFollowUsedRange="0">
    <extLst/>
  </autoFilter>
  <mergeCells count="20">
    <mergeCell ref="A2:S2"/>
    <mergeCell ref="A3:S3"/>
    <mergeCell ref="K4:N4"/>
    <mergeCell ref="A22:G22"/>
    <mergeCell ref="A32:G32"/>
    <mergeCell ref="A4:A5"/>
    <mergeCell ref="B4:B5"/>
    <mergeCell ref="C4:C5"/>
    <mergeCell ref="D4:D5"/>
    <mergeCell ref="E4:E5"/>
    <mergeCell ref="F4:F5"/>
    <mergeCell ref="G4:G5"/>
    <mergeCell ref="H4:H5"/>
    <mergeCell ref="I4:I5"/>
    <mergeCell ref="J4:J5"/>
    <mergeCell ref="O4:O5"/>
    <mergeCell ref="P4:P5"/>
    <mergeCell ref="Q4:Q5"/>
    <mergeCell ref="R4:R5"/>
    <mergeCell ref="S4:S5"/>
  </mergeCells>
  <dataValidations count="1">
    <dataValidation type="list" allowBlank="1" showInputMessage="1" showErrorMessage="1" sqref="C31">
      <formula1>"产业发展,就业项目,乡村建设行动,巩固三保障,乡村治理和精神文明建设,项目管理费,易地搬迁后扶,其他"</formula1>
    </dataValidation>
  </dataValidations>
  <pageMargins left="0.75" right="0.75" top="1" bottom="1" header="0.5" footer="0.5"/>
  <pageSetup paperSize="9" orientation="landscape"/>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zoomScale="85" zoomScaleNormal="85" topLeftCell="A4" workbookViewId="0">
      <selection activeCell="E10" sqref="E10"/>
    </sheetView>
  </sheetViews>
  <sheetFormatPr defaultColWidth="9" defaultRowHeight="14.25" outlineLevelCol="5"/>
  <cols>
    <col min="1" max="1" width="7.05" style="1" customWidth="1"/>
    <col min="2" max="2" width="21.6083333333333" style="3" customWidth="1"/>
    <col min="3" max="3" width="20.1666666666667" style="1" customWidth="1"/>
    <col min="4" max="4" width="55.225" style="1" customWidth="1"/>
    <col min="5" max="5" width="9.375" style="3"/>
    <col min="6" max="6" width="7.26666666666667" style="1" customWidth="1"/>
    <col min="7" max="16359" width="9" style="1"/>
    <col min="16360" max="16384" width="9" style="4"/>
  </cols>
  <sheetData>
    <row r="1" s="1" customFormat="1" ht="13.5" spans="1:5">
      <c r="A1" s="1" t="s">
        <v>344</v>
      </c>
      <c r="B1" s="3"/>
      <c r="E1" s="3"/>
    </row>
    <row r="2" s="1" customFormat="1" ht="22.5" spans="1:6">
      <c r="A2" s="5" t="s">
        <v>415</v>
      </c>
      <c r="B2" s="5"/>
      <c r="C2" s="5"/>
      <c r="D2" s="5"/>
      <c r="E2" s="5"/>
      <c r="F2" s="5"/>
    </row>
    <row r="3" s="1" customFormat="1" ht="13.5" spans="1:6">
      <c r="A3" s="6" t="s">
        <v>346</v>
      </c>
      <c r="B3" s="6" t="s">
        <v>4</v>
      </c>
      <c r="C3" s="6" t="s">
        <v>8</v>
      </c>
      <c r="D3" s="6" t="s">
        <v>9</v>
      </c>
      <c r="E3" s="6" t="s">
        <v>12</v>
      </c>
      <c r="F3" s="6" t="s">
        <v>347</v>
      </c>
    </row>
    <row r="4" s="1" customFormat="1" ht="33" customHeight="1" spans="1:6">
      <c r="A4" s="6"/>
      <c r="B4" s="6"/>
      <c r="C4" s="6"/>
      <c r="D4" s="6"/>
      <c r="E4" s="6"/>
      <c r="F4" s="6"/>
    </row>
    <row r="5" s="2" customFormat="1" ht="153" customHeight="1" spans="1:6">
      <c r="A5" s="7">
        <v>1</v>
      </c>
      <c r="B5" s="8" t="s">
        <v>391</v>
      </c>
      <c r="C5" s="8" t="s">
        <v>74</v>
      </c>
      <c r="D5" s="8" t="s">
        <v>75</v>
      </c>
      <c r="E5" s="8">
        <v>750</v>
      </c>
      <c r="F5" s="9"/>
    </row>
    <row r="6" s="1" customFormat="1" ht="120" customHeight="1" spans="1:6">
      <c r="A6" s="7">
        <v>2</v>
      </c>
      <c r="B6" s="8" t="s">
        <v>393</v>
      </c>
      <c r="C6" s="8" t="s">
        <v>81</v>
      </c>
      <c r="D6" s="8" t="s">
        <v>416</v>
      </c>
      <c r="E6" s="8">
        <v>1790</v>
      </c>
      <c r="F6" s="10"/>
    </row>
    <row r="7" s="1" customFormat="1" ht="107" customHeight="1" spans="1:6">
      <c r="A7" s="7">
        <v>3</v>
      </c>
      <c r="B7" s="8" t="s">
        <v>85</v>
      </c>
      <c r="C7" s="8" t="s">
        <v>87</v>
      </c>
      <c r="D7" s="8" t="s">
        <v>88</v>
      </c>
      <c r="E7" s="8">
        <v>800</v>
      </c>
      <c r="F7" s="10"/>
    </row>
    <row r="8" s="1" customFormat="1" ht="69" customHeight="1" spans="1:6">
      <c r="A8" s="7">
        <v>4</v>
      </c>
      <c r="B8" s="8" t="s">
        <v>91</v>
      </c>
      <c r="C8" s="8" t="s">
        <v>92</v>
      </c>
      <c r="D8" s="8" t="s">
        <v>93</v>
      </c>
      <c r="E8" s="8">
        <v>800</v>
      </c>
      <c r="F8" s="10"/>
    </row>
    <row r="9" s="1" customFormat="1" ht="107" customHeight="1" spans="1:6">
      <c r="A9" s="7">
        <v>5</v>
      </c>
      <c r="B9" s="8" t="s">
        <v>96</v>
      </c>
      <c r="C9" s="8" t="s">
        <v>97</v>
      </c>
      <c r="D9" s="8" t="s">
        <v>98</v>
      </c>
      <c r="E9" s="8">
        <v>1175</v>
      </c>
      <c r="F9" s="10"/>
    </row>
    <row r="10" s="1" customFormat="1" ht="81" customHeight="1" spans="1:6">
      <c r="A10" s="7">
        <v>6</v>
      </c>
      <c r="B10" s="8" t="s">
        <v>173</v>
      </c>
      <c r="C10" s="8" t="s">
        <v>174</v>
      </c>
      <c r="D10" s="8" t="s">
        <v>417</v>
      </c>
      <c r="E10" s="8">
        <v>920</v>
      </c>
      <c r="F10" s="10"/>
    </row>
    <row r="11" ht="34" customHeight="1" spans="1:6">
      <c r="A11" s="11" t="s">
        <v>374</v>
      </c>
      <c r="B11" s="11"/>
      <c r="C11" s="11"/>
      <c r="D11" s="11"/>
      <c r="E11" s="11">
        <v>6235</v>
      </c>
      <c r="F11" s="10"/>
    </row>
    <row r="28" spans="4:4">
      <c r="D28" s="1">
        <v>1098534.84</v>
      </c>
    </row>
    <row r="29" spans="4:4">
      <c r="D29" s="1">
        <v>541465.16</v>
      </c>
    </row>
    <row r="30" spans="4:4">
      <c r="D30" s="1">
        <v>1040000</v>
      </c>
    </row>
    <row r="31" spans="4:4">
      <c r="D31" s="1">
        <v>1640000</v>
      </c>
    </row>
  </sheetData>
  <autoFilter xmlns:etc="http://www.wps.cn/officeDocument/2017/etCustomData" ref="A4:XEM11" etc:filterBottomFollowUsedRange="0">
    <extLst/>
  </autoFilter>
  <mergeCells count="8">
    <mergeCell ref="A2:F2"/>
    <mergeCell ref="A11:D11"/>
    <mergeCell ref="A3:A4"/>
    <mergeCell ref="B3:B4"/>
    <mergeCell ref="C3:C4"/>
    <mergeCell ref="D3:D4"/>
    <mergeCell ref="E3:E4"/>
    <mergeCell ref="F3:F4"/>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Sheet1</vt:lpstr>
      <vt:lpstr>产业项目</vt:lpstr>
      <vt:lpstr>Sheet1 (2)</vt:lpstr>
      <vt:lpstr>基础设施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此生不负你</cp:lastModifiedBy>
  <dcterms:created xsi:type="dcterms:W3CDTF">2008-09-11T17:22:00Z</dcterms:created>
  <dcterms:modified xsi:type="dcterms:W3CDTF">2025-01-03T08:14:13Z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393CC98337B044E5969B0424FBDF1026_13</vt:lpwstr>
  </property>
  <property fmtid="{D5CDD505-2E9C-101B-9397-08002B2CF9AE}" pid="3" name="KSOProductBuildVer">
    <vt:lpwstr>2052-12.1.0.19770</vt:lpwstr>
  </property>
</Properties>
</file>